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caprio\Desktop\DOSSIERS MARCHES\ESPACES VERTS\PASSATION\EV BESANCON 2025_000002\DCE\ATTRI\Annexe 1 à l'AE - BPU\"/>
    </mc:Choice>
  </mc:AlternateContent>
  <bookViews>
    <workbookView xWindow="32760" yWindow="32760" windowWidth="16380" windowHeight="8190" tabRatio="908" activeTab="3"/>
  </bookViews>
  <sheets>
    <sheet name="BPU-P.HAB- BPIA-DMD-CIRFA" sheetId="1" r:id="rId1"/>
    <sheet name="BPU-P.OCCAS-BPIA-DMD" sheetId="8" r:id="rId2"/>
    <sheet name="BPU-PREST OCCAS ZONES LOT" sheetId="12" r:id="rId3"/>
    <sheet name="DQE-Ne pas renseigner " sheetId="11" r:id="rId4"/>
  </sheets>
  <definedNames>
    <definedName name="_xlnm.Print_Titles" localSheetId="0">'BPU-P.HAB- BPIA-DMD-CIRFA'!$1:$7</definedName>
    <definedName name="_xlnm.Print_Titles" localSheetId="1">'BPU-P.OCCAS-BPIA-DMD'!$1:$7</definedName>
    <definedName name="_xlnm.Print_Titles" localSheetId="2">'BPU-PREST OCCAS ZONES LOT'!$1:$7</definedName>
    <definedName name="_xlnm.Print_Titles" localSheetId="3">'DQE-Ne pas renseigner '!$1:$6</definedName>
    <definedName name="_xlnm.Print_Area" localSheetId="0">'BPU-P.HAB- BPIA-DMD-CIRFA'!$A$1:$G$44</definedName>
    <definedName name="_xlnm.Print_Area" localSheetId="1">'BPU-P.OCCAS-BPIA-DMD'!$A$1:$G$21</definedName>
    <definedName name="_xlnm.Print_Area" localSheetId="2">'BPU-PREST OCCAS ZONES LOT'!$A$1:$G$78</definedName>
    <definedName name="_xlnm.Print_Area" localSheetId="3">'DQE-Ne pas renseigner '!$A$1:$I$42</definedName>
  </definedNames>
  <calcPr calcId="162913"/>
</workbook>
</file>

<file path=xl/calcChain.xml><?xml version="1.0" encoding="utf-8"?>
<calcChain xmlns="http://schemas.openxmlformats.org/spreadsheetml/2006/main">
  <c r="A38" i="11" l="1"/>
  <c r="A31" i="11"/>
  <c r="A32" i="11"/>
  <c r="B32" i="11"/>
  <c r="C32" i="11"/>
  <c r="D32" i="11"/>
  <c r="E32" i="11"/>
  <c r="F32" i="11"/>
  <c r="H32" i="11"/>
  <c r="I32" i="11"/>
  <c r="J32" i="11"/>
  <c r="A33" i="11"/>
  <c r="B33" i="11"/>
  <c r="C33" i="11"/>
  <c r="D33" i="11"/>
  <c r="E33" i="11"/>
  <c r="F33" i="11"/>
  <c r="H33" i="11" s="1"/>
  <c r="I33" i="11"/>
  <c r="J33" i="11"/>
  <c r="A34" i="11"/>
  <c r="B34" i="11"/>
  <c r="C34" i="11"/>
  <c r="D34" i="11"/>
  <c r="E34" i="11"/>
  <c r="F34" i="11"/>
  <c r="H34" i="11" s="1"/>
  <c r="I34" i="11"/>
  <c r="J34" i="11"/>
  <c r="A35" i="11"/>
  <c r="B35" i="11"/>
  <c r="C35" i="11"/>
  <c r="D35" i="11"/>
  <c r="E35" i="11"/>
  <c r="F35" i="11"/>
  <c r="H35" i="11" s="1"/>
  <c r="I35" i="11"/>
  <c r="J35" i="11"/>
  <c r="A36" i="11"/>
  <c r="B36" i="11"/>
  <c r="C36" i="11"/>
  <c r="D36" i="11"/>
  <c r="E36" i="11"/>
  <c r="F36" i="11"/>
  <c r="H36" i="11"/>
  <c r="I36" i="11"/>
  <c r="J36" i="11"/>
  <c r="A37" i="11"/>
  <c r="B37" i="11"/>
  <c r="C37" i="11"/>
  <c r="D37" i="11"/>
  <c r="E37" i="11"/>
  <c r="F37" i="11"/>
  <c r="H37" i="11" s="1"/>
  <c r="I37" i="11"/>
  <c r="J37" i="11"/>
  <c r="A39" i="11"/>
  <c r="B39" i="11"/>
  <c r="C39" i="11"/>
  <c r="D39" i="11"/>
  <c r="E39" i="11"/>
  <c r="F39" i="11"/>
  <c r="H39" i="11" s="1"/>
  <c r="I39" i="11"/>
  <c r="J39" i="11"/>
  <c r="A40" i="11"/>
  <c r="B40" i="11"/>
  <c r="C40" i="11"/>
  <c r="D40" i="11"/>
  <c r="E40" i="11"/>
  <c r="F40" i="11"/>
  <c r="H40" i="11"/>
  <c r="I40" i="11"/>
  <c r="J40" i="11"/>
  <c r="A20" i="11"/>
  <c r="A9" i="11"/>
  <c r="B9" i="11"/>
  <c r="C9" i="11"/>
  <c r="D9" i="11"/>
  <c r="E9" i="11"/>
  <c r="F9" i="11"/>
  <c r="H9" i="11" s="1"/>
  <c r="I9" i="11"/>
  <c r="J9" i="11"/>
  <c r="A10" i="11"/>
  <c r="B10" i="11"/>
  <c r="C10" i="11"/>
  <c r="D10" i="11"/>
  <c r="E10" i="11"/>
  <c r="F10" i="11"/>
  <c r="H10" i="11" s="1"/>
  <c r="I10" i="11"/>
  <c r="J10" i="11"/>
  <c r="A11" i="11"/>
  <c r="B11" i="11"/>
  <c r="C11" i="11"/>
  <c r="D11" i="11"/>
  <c r="E11" i="11"/>
  <c r="F11" i="11"/>
  <c r="H11" i="11" s="1"/>
  <c r="I11" i="11"/>
  <c r="J11" i="11"/>
  <c r="A12" i="11"/>
  <c r="B12" i="11"/>
  <c r="C12" i="11"/>
  <c r="D12" i="11"/>
  <c r="E12" i="11"/>
  <c r="F12" i="11"/>
  <c r="H12" i="11" s="1"/>
  <c r="I12" i="11"/>
  <c r="J12" i="11"/>
  <c r="A13" i="11"/>
  <c r="B13" i="11"/>
  <c r="C13" i="11"/>
  <c r="D13" i="11"/>
  <c r="E13" i="11"/>
  <c r="F13" i="11"/>
  <c r="H13" i="11" s="1"/>
  <c r="I13" i="11"/>
  <c r="J13" i="11"/>
  <c r="A14" i="11"/>
  <c r="B14" i="11"/>
  <c r="C14" i="11"/>
  <c r="D14" i="11"/>
  <c r="E14" i="11"/>
  <c r="F14" i="11"/>
  <c r="H14" i="11" s="1"/>
  <c r="I14" i="11"/>
  <c r="J14" i="11"/>
  <c r="A15" i="11"/>
  <c r="B15" i="11"/>
  <c r="C15" i="11"/>
  <c r="D15" i="11"/>
  <c r="E15" i="11"/>
  <c r="F15" i="11"/>
  <c r="H15" i="11" s="1"/>
  <c r="I15" i="11"/>
  <c r="J15" i="11"/>
  <c r="A16" i="11"/>
  <c r="B16" i="11"/>
  <c r="C16" i="11"/>
  <c r="D16" i="11"/>
  <c r="E16" i="11"/>
  <c r="F16" i="11"/>
  <c r="H16" i="11" s="1"/>
  <c r="I16" i="11"/>
  <c r="J16" i="11"/>
  <c r="A17" i="11"/>
  <c r="B17" i="11"/>
  <c r="C17" i="11"/>
  <c r="D17" i="11"/>
  <c r="E17" i="11"/>
  <c r="F17" i="11"/>
  <c r="H17" i="11" s="1"/>
  <c r="I17" i="11"/>
  <c r="J17" i="11"/>
  <c r="A18" i="11"/>
  <c r="B18" i="11"/>
  <c r="C18" i="11"/>
  <c r="D18" i="11"/>
  <c r="E18" i="11"/>
  <c r="F18" i="11"/>
  <c r="H18" i="11" s="1"/>
  <c r="I18" i="11"/>
  <c r="J18" i="11"/>
  <c r="A19" i="11"/>
  <c r="B19" i="11"/>
  <c r="C19" i="11"/>
  <c r="D19" i="11"/>
  <c r="E19" i="11"/>
  <c r="F19" i="11"/>
  <c r="H19" i="11" s="1"/>
  <c r="I19" i="11"/>
  <c r="J19" i="11"/>
  <c r="A21" i="11"/>
  <c r="B21" i="11"/>
  <c r="C21" i="11"/>
  <c r="D21" i="11"/>
  <c r="E21" i="11"/>
  <c r="F21" i="11"/>
  <c r="H21" i="11" s="1"/>
  <c r="I21" i="11"/>
  <c r="J21" i="11"/>
  <c r="A22" i="11"/>
  <c r="B22" i="11"/>
  <c r="C22" i="11"/>
  <c r="D22" i="11"/>
  <c r="E22" i="11"/>
  <c r="F22" i="11"/>
  <c r="H22" i="11" s="1"/>
  <c r="I22" i="11"/>
  <c r="J22" i="11"/>
  <c r="A23" i="11"/>
  <c r="B23" i="11"/>
  <c r="C23" i="11"/>
  <c r="D23" i="11"/>
  <c r="E23" i="11"/>
  <c r="F23" i="11"/>
  <c r="H23" i="11" s="1"/>
  <c r="I23" i="11"/>
  <c r="J23" i="11"/>
  <c r="A24" i="11"/>
  <c r="B24" i="11"/>
  <c r="C24" i="11"/>
  <c r="D24" i="11"/>
  <c r="E24" i="11"/>
  <c r="F24" i="11"/>
  <c r="H24" i="11" s="1"/>
  <c r="I24" i="11"/>
  <c r="J24" i="11"/>
  <c r="A25" i="11"/>
  <c r="B25" i="11"/>
  <c r="C25" i="11"/>
  <c r="D25" i="11"/>
  <c r="E25" i="11"/>
  <c r="F25" i="11"/>
  <c r="H25" i="11" s="1"/>
  <c r="I25" i="11"/>
  <c r="J25" i="11"/>
  <c r="A26" i="11"/>
  <c r="B26" i="11"/>
  <c r="C26" i="11"/>
  <c r="D26" i="11"/>
  <c r="E26" i="11"/>
  <c r="F26" i="11"/>
  <c r="H26" i="11" s="1"/>
  <c r="I26" i="11"/>
  <c r="J26" i="11"/>
  <c r="A27" i="11"/>
  <c r="B27" i="11"/>
  <c r="C27" i="11"/>
  <c r="D27" i="11"/>
  <c r="E27" i="11"/>
  <c r="F27" i="11"/>
  <c r="H27" i="11" s="1"/>
  <c r="I27" i="11"/>
  <c r="J27" i="11"/>
  <c r="A28" i="11"/>
  <c r="B28" i="11"/>
  <c r="C28" i="11"/>
  <c r="D28" i="11"/>
  <c r="E28" i="11"/>
  <c r="F28" i="11"/>
  <c r="H28" i="11" s="1"/>
  <c r="I28" i="11"/>
  <c r="J28" i="11"/>
  <c r="A29" i="11"/>
  <c r="B29" i="11"/>
  <c r="C29" i="11"/>
  <c r="D29" i="11"/>
  <c r="E29" i="11"/>
  <c r="F29" i="11"/>
  <c r="H29" i="11" s="1"/>
  <c r="I29" i="11"/>
  <c r="J29" i="11"/>
  <c r="A30" i="11"/>
  <c r="B30" i="11"/>
  <c r="C30" i="11"/>
  <c r="D30" i="11"/>
  <c r="E30" i="11"/>
  <c r="F30" i="11"/>
  <c r="H30" i="11" s="1"/>
  <c r="I30" i="11"/>
  <c r="J30" i="11"/>
  <c r="H9" i="8"/>
  <c r="H10" i="8"/>
  <c r="H11" i="8"/>
  <c r="H12" i="8"/>
  <c r="H13" i="8"/>
  <c r="H14" i="8"/>
  <c r="H15" i="8"/>
  <c r="H16" i="8"/>
  <c r="H17" i="8"/>
  <c r="H18" i="8"/>
  <c r="H41" i="1"/>
  <c r="H40" i="1"/>
  <c r="H38" i="1"/>
  <c r="H37" i="1"/>
  <c r="H36" i="1"/>
  <c r="H35" i="1"/>
  <c r="H34" i="1"/>
  <c r="H33" i="1"/>
  <c r="H23" i="1"/>
  <c r="H24" i="1"/>
  <c r="H25" i="1"/>
  <c r="H26" i="1"/>
  <c r="H27" i="1"/>
  <c r="H28" i="1"/>
  <c r="H29" i="1"/>
  <c r="H30" i="1"/>
  <c r="H31" i="1"/>
  <c r="H10" i="1"/>
  <c r="H11" i="1"/>
  <c r="H12" i="1"/>
  <c r="H13" i="1"/>
  <c r="H14" i="1"/>
  <c r="H15" i="1"/>
  <c r="H16" i="1"/>
  <c r="H17" i="1"/>
  <c r="H18" i="1"/>
  <c r="H19" i="1"/>
  <c r="H20" i="1"/>
  <c r="A3" i="11" l="1"/>
  <c r="A4" i="12"/>
  <c r="A4" i="8"/>
  <c r="A5" i="12"/>
  <c r="A3" i="12"/>
  <c r="A5" i="8"/>
  <c r="A3" i="8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8" i="12"/>
  <c r="A4" i="11"/>
  <c r="H8" i="8"/>
  <c r="H22" i="1"/>
  <c r="H9" i="1"/>
  <c r="I8" i="11"/>
  <c r="F8" i="11"/>
  <c r="H8" i="11" s="1"/>
  <c r="C8" i="11"/>
  <c r="D8" i="11"/>
  <c r="E8" i="11"/>
  <c r="B8" i="11"/>
  <c r="A8" i="11"/>
  <c r="A7" i="11"/>
  <c r="J8" i="11"/>
  <c r="H42" i="11" l="1"/>
</calcChain>
</file>

<file path=xl/sharedStrings.xml><?xml version="1.0" encoding="utf-8"?>
<sst xmlns="http://schemas.openxmlformats.org/spreadsheetml/2006/main" count="601" uniqueCount="157">
  <si>
    <t>ANNEXE 1 A L'ACTE D'ENGAGEMENT : BORDEREAU DE PRIX</t>
  </si>
  <si>
    <t>PRESTATIONS HABITUELLES</t>
  </si>
  <si>
    <r>
      <t xml:space="preserve">A JOINDRE OBLIGATOIREMENT A L’OFFRE
</t>
    </r>
    <r>
      <rPr>
        <b/>
        <u/>
        <sz val="12"/>
        <rFont val="Arial"/>
        <family val="2"/>
      </rPr>
      <t>L'absence de la présente annexe entraînera le rejet de l'offre. Elle doit être renseignée, datée et signée.</t>
    </r>
    <r>
      <rPr>
        <sz val="12"/>
        <rFont val="Arial"/>
        <family val="2"/>
      </rPr>
      <t xml:space="preserve"> </t>
    </r>
  </si>
  <si>
    <t>DESIGNATION DE LA ZONE</t>
  </si>
  <si>
    <t>QUANTITE DE REFERENCE *</t>
  </si>
  <si>
    <t>PRESTATION A EXECUTER</t>
  </si>
  <si>
    <t>Article du CCTP du DAF</t>
  </si>
  <si>
    <t>PRIX HT en euros POUR LA QUANTITE DE REFERENCE</t>
  </si>
  <si>
    <t>OBSERVATIONS</t>
  </si>
  <si>
    <t>m²</t>
  </si>
  <si>
    <t>Tonte</t>
  </si>
  <si>
    <t>Débroussaillage</t>
  </si>
  <si>
    <t>m</t>
  </si>
  <si>
    <t>Entretien des haies</t>
  </si>
  <si>
    <t>Entretien des terrains de sport</t>
  </si>
  <si>
    <t>Fauchage-broyage</t>
  </si>
  <si>
    <t xml:space="preserve">* Le candidat est tenu de prendre les mesures nécessaires afin de vérifier les métrés des surfaces mentionnées dans le bordereau de prix </t>
  </si>
  <si>
    <t>Taux de T.V.A :</t>
  </si>
  <si>
    <t>A</t>
  </si>
  <si>
    <t>, le</t>
  </si>
  <si>
    <t>(Signature, nom et qualité de la personne ayant le pouvoir d'engager la société)</t>
  </si>
  <si>
    <t>PRESTATIONS OCCASIONNELLES</t>
  </si>
  <si>
    <t xml:space="preserve">Désherbage et traitement </t>
  </si>
  <si>
    <t>Désherbage et traitement</t>
  </si>
  <si>
    <t xml:space="preserve">QUANTITE DE REFERENCE </t>
  </si>
  <si>
    <t>zones du lot</t>
  </si>
  <si>
    <t>2.01</t>
  </si>
  <si>
    <r>
      <t xml:space="preserve">sans ramassage
(mulching) pour une
</t>
    </r>
    <r>
      <rPr>
        <b/>
        <sz val="11"/>
        <rFont val="Arial"/>
        <family val="2"/>
      </rPr>
      <t>surface &lt;100 m²</t>
    </r>
  </si>
  <si>
    <r>
      <t xml:space="preserve">sans ramassage (mulching) pour une
</t>
    </r>
    <r>
      <rPr>
        <b/>
        <sz val="11"/>
        <rFont val="Arial"/>
        <family val="2"/>
      </rPr>
      <t>surface de 100 m² à 1000 m²</t>
    </r>
  </si>
  <si>
    <r>
      <t xml:space="preserve">sans ramassage (mulching) pour une
</t>
    </r>
    <r>
      <rPr>
        <b/>
        <sz val="11"/>
        <rFont val="Arial"/>
        <family val="2"/>
      </rPr>
      <t>surface &gt; 1000 m²</t>
    </r>
  </si>
  <si>
    <r>
      <t xml:space="preserve">avec ramassage pour une
</t>
    </r>
    <r>
      <rPr>
        <b/>
        <sz val="11"/>
        <rFont val="Arial"/>
        <family val="2"/>
      </rPr>
      <t>surface &lt;100 m²</t>
    </r>
  </si>
  <si>
    <r>
      <t xml:space="preserve">avec ramassage pour une
</t>
    </r>
    <r>
      <rPr>
        <b/>
        <sz val="11"/>
        <rFont val="Arial"/>
        <family val="2"/>
      </rPr>
      <t>surface de 100 m² à 1000 m²</t>
    </r>
  </si>
  <si>
    <r>
      <t xml:space="preserve">avec ramassage pour une
</t>
    </r>
    <r>
      <rPr>
        <b/>
        <sz val="11"/>
        <rFont val="Arial"/>
        <family val="2"/>
      </rPr>
      <t>surface &gt; 1000 m²</t>
    </r>
  </si>
  <si>
    <t>2.02</t>
  </si>
  <si>
    <t>surface &lt;100 m²</t>
  </si>
  <si>
    <t>surface de 100 m² à 1000 m²</t>
  </si>
  <si>
    <t>surface &gt; 1000 m²</t>
  </si>
  <si>
    <t>2.03</t>
  </si>
  <si>
    <r>
      <t xml:space="preserve">sans ramassage pour une
</t>
    </r>
    <r>
      <rPr>
        <b/>
        <sz val="11"/>
        <rFont val="Arial"/>
        <family val="2"/>
      </rPr>
      <t>surface &lt;100 m²</t>
    </r>
  </si>
  <si>
    <r>
      <t xml:space="preserve">sans ramassage pour une
</t>
    </r>
    <r>
      <rPr>
        <b/>
        <sz val="11"/>
        <rFont val="Arial"/>
        <family val="2"/>
      </rPr>
      <t>surface de 100 m² à 1000 m²</t>
    </r>
  </si>
  <si>
    <r>
      <t xml:space="preserve">sans ramassage pour une
</t>
    </r>
    <r>
      <rPr>
        <b/>
        <sz val="11"/>
        <rFont val="Arial"/>
        <family val="2"/>
      </rPr>
      <t>surface &gt; 1000 m²</t>
    </r>
  </si>
  <si>
    <t>Curage des fossés</t>
  </si>
  <si>
    <t>2.04</t>
  </si>
  <si>
    <t>longueur &lt; à 100 m</t>
  </si>
  <si>
    <t>longueur &gt;= à 100 m</t>
  </si>
  <si>
    <t>2.05</t>
  </si>
  <si>
    <t>Taille mécanique des végétaux en bordure</t>
  </si>
  <si>
    <t>2.06</t>
  </si>
  <si>
    <r>
      <t xml:space="preserve">longueur &lt; à 100 m
</t>
    </r>
    <r>
      <rPr>
        <sz val="11"/>
        <rFont val="Arial"/>
        <family val="2"/>
      </rPr>
      <t>L'élimination des résidus de taille est la charge du titulaire du marché</t>
    </r>
  </si>
  <si>
    <r>
      <t xml:space="preserve">longueur &gt;= à 100 m
</t>
    </r>
    <r>
      <rPr>
        <sz val="11"/>
        <rFont val="Arial"/>
        <family val="2"/>
      </rPr>
      <t>L'élimination des résidus de taille est la charge du titulaire du marché</t>
    </r>
  </si>
  <si>
    <t>2.07</t>
  </si>
  <si>
    <t>Ramassage des feuilles</t>
  </si>
  <si>
    <t>2.08</t>
  </si>
  <si>
    <t>Nettoyage des voiries</t>
  </si>
  <si>
    <t>arbre</t>
  </si>
  <si>
    <t>Elagage des arbres</t>
  </si>
  <si>
    <t>2.09</t>
  </si>
  <si>
    <t>jusqu'à 5 m</t>
  </si>
  <si>
    <t>supérieur à 5 m jusqu'à 10 m</t>
  </si>
  <si>
    <t>supérieur à 10 m jusqu'à 15 m</t>
  </si>
  <si>
    <t>supérieur à 15 m jusqu'à 20 m</t>
  </si>
  <si>
    <t>supérieur à 20 m</t>
  </si>
  <si>
    <t>Taille des arbres</t>
  </si>
  <si>
    <t>2.10</t>
  </si>
  <si>
    <t>Abattage des arbres</t>
  </si>
  <si>
    <t>2.11</t>
  </si>
  <si>
    <t>diamètre sup à 10 cm et jusqu'à 30 cm</t>
  </si>
  <si>
    <t>diamètre sup 30 cm et jusqu'à 50 cm</t>
  </si>
  <si>
    <t>diamètre sup 50 cm et jusqu'à 100 cm</t>
  </si>
  <si>
    <t>diamètre supérieur à 100 cm</t>
  </si>
  <si>
    <t>souche</t>
  </si>
  <si>
    <t>Dessouchage</t>
  </si>
  <si>
    <t>2.13</t>
  </si>
  <si>
    <r>
      <t xml:space="preserve">diamètre inférieur à 50 cm.
</t>
    </r>
    <r>
      <rPr>
        <b/>
        <sz val="11"/>
        <rFont val="Arial"/>
        <family val="2"/>
      </rPr>
      <t>Avec évacuation</t>
    </r>
  </si>
  <si>
    <r>
      <t xml:space="preserve">diamètre sup 50 cm et jusqu'à 100 cm,
</t>
    </r>
    <r>
      <rPr>
        <b/>
        <sz val="11"/>
        <rFont val="Arial"/>
        <family val="2"/>
      </rPr>
      <t>Avec évacuation</t>
    </r>
  </si>
  <si>
    <r>
      <t xml:space="preserve">diamètre sup 100 cm et jusqu'à 200 cm,
</t>
    </r>
    <r>
      <rPr>
        <b/>
        <sz val="11"/>
        <rFont val="Arial"/>
        <family val="2"/>
      </rPr>
      <t>Avec évacuation</t>
    </r>
  </si>
  <si>
    <r>
      <t xml:space="preserve">diamètre plus de 200 cm,
</t>
    </r>
    <r>
      <rPr>
        <b/>
        <sz val="11"/>
        <rFont val="Arial"/>
        <family val="2"/>
      </rPr>
      <t>Avec évacuation</t>
    </r>
  </si>
  <si>
    <t xml:space="preserve">Dessouchage  </t>
  </si>
  <si>
    <r>
      <t xml:space="preserve">diamètre inférieur à 50 cm.
</t>
    </r>
    <r>
      <rPr>
        <b/>
        <sz val="11"/>
        <rFont val="Arial"/>
        <family val="2"/>
      </rPr>
      <t>Sans évacuation</t>
    </r>
  </si>
  <si>
    <r>
      <t xml:space="preserve">diamètre sup 50 cm et jusqu'à 100 cm,
</t>
    </r>
    <r>
      <rPr>
        <b/>
        <sz val="11"/>
        <rFont val="Arial"/>
        <family val="2"/>
      </rPr>
      <t>Sans évacuation</t>
    </r>
  </si>
  <si>
    <r>
      <t xml:space="preserve">diamètre sup 100 cm et jusqu'à 200 cm,
</t>
    </r>
    <r>
      <rPr>
        <b/>
        <sz val="11"/>
        <rFont val="Arial"/>
        <family val="2"/>
      </rPr>
      <t>Sans évacuation</t>
    </r>
  </si>
  <si>
    <r>
      <t xml:space="preserve">diamètre plus de 200 cm,
</t>
    </r>
    <r>
      <rPr>
        <b/>
        <sz val="11"/>
        <rFont val="Arial"/>
        <family val="2"/>
      </rPr>
      <t>Sans évacuation</t>
    </r>
  </si>
  <si>
    <t xml:space="preserve">Entretien des massifs d'ornements, floraux et rosiers </t>
  </si>
  <si>
    <t>2.14</t>
  </si>
  <si>
    <t>pied</t>
  </si>
  <si>
    <t>vasque</t>
  </si>
  <si>
    <t>Taille de rosiers isolés</t>
  </si>
  <si>
    <t>Entretien des plantes grimpantes</t>
  </si>
  <si>
    <t>2.15</t>
  </si>
  <si>
    <t>Entretien des arbustes, massifs d'arbustes</t>
  </si>
  <si>
    <t>2.16</t>
  </si>
  <si>
    <t>2.17</t>
  </si>
  <si>
    <t>Démontage d'arbre</t>
  </si>
  <si>
    <t>2.12</t>
  </si>
  <si>
    <r>
      <t xml:space="preserve">Détail Quantitatif Estimatif (DQE)
Document non contractuel destiné à l'analyse de l'offre
</t>
    </r>
    <r>
      <rPr>
        <b/>
        <sz val="16"/>
        <color indexed="10"/>
        <rFont val="Arial"/>
        <family val="2"/>
      </rPr>
      <t>Ce document se remplit automatiquement</t>
    </r>
  </si>
  <si>
    <t>QUANTITE DE REFERENCE</t>
  </si>
  <si>
    <t>UNITE</t>
  </si>
  <si>
    <t>Article du CCP</t>
  </si>
  <si>
    <t>Prix UNITAIRE pour la quantité de référence
HT en €
(A)</t>
  </si>
  <si>
    <t>Quantité estimative annuelle non contractuelle
(B)</t>
  </si>
  <si>
    <t>TOTAL ESTIMATIF
HT en €
(A) x (B)</t>
  </si>
  <si>
    <t>TOTAL DQE HT :</t>
  </si>
  <si>
    <t>Entretien des espaces verts et des aires aménagées au profit des formations rattachées au groupement de soutien commissariat (GSC) de Besançon (avec exécution par carte achat)</t>
  </si>
  <si>
    <t>CCP du DAF N° 2025-000002</t>
  </si>
  <si>
    <t>LOT N° 3 - Sites de Chalon-sur-Saône et Mâcon</t>
  </si>
  <si>
    <t>BPIA CARNOT (site principal)</t>
  </si>
  <si>
    <t>2.18</t>
  </si>
  <si>
    <t>ml</t>
  </si>
  <si>
    <t>arbres</t>
  </si>
  <si>
    <t xml:space="preserve">Elagage d'arbre </t>
  </si>
  <si>
    <t>Ramassage de feuilles</t>
  </si>
  <si>
    <t>Fauchage</t>
  </si>
  <si>
    <t>2.1</t>
  </si>
  <si>
    <t>2.7</t>
  </si>
  <si>
    <t>2.6</t>
  </si>
  <si>
    <t>2.9</t>
  </si>
  <si>
    <t>2.8</t>
  </si>
  <si>
    <t>2.3</t>
  </si>
  <si>
    <t>3 faces</t>
  </si>
  <si>
    <t>avec ramassage (pelouses)</t>
  </si>
  <si>
    <t>sans ramassage (mulching) (pelouses)</t>
  </si>
  <si>
    <t>terrain de sport</t>
  </si>
  <si>
    <t>surfaces minérales</t>
  </si>
  <si>
    <t>sup 5 m et jusqu'à 10 m</t>
  </si>
  <si>
    <t>avec ramassage</t>
  </si>
  <si>
    <t>BPIA MORETEAUX</t>
  </si>
  <si>
    <t>sans ramassage</t>
  </si>
  <si>
    <t>sans ramassage (fauchage des prairies)</t>
  </si>
  <si>
    <t>sans ramassage (fauchage des fossés, des merlons et talus)</t>
  </si>
  <si>
    <t>Les produits nécessaires doivent respter les normes européennes en vigueur au jour de leur application. Les dosages de produits sont conformes aux normes préconisées par le fabricant.</t>
  </si>
  <si>
    <t>sup 10 m et jusqu'à 15 m - évacuation des déchets en centre de compostage</t>
  </si>
  <si>
    <t>Sup à 5m et jusqu'à 10 m - évacuation des déchets en centre de compostage</t>
  </si>
  <si>
    <t>DMD 71</t>
  </si>
  <si>
    <t>pieds</t>
  </si>
  <si>
    <t xml:space="preserve">Entretien des haies </t>
  </si>
  <si>
    <t>avec ramassage (jardin)</t>
  </si>
  <si>
    <t>jardin-massif nord- arrière du bâtiment</t>
  </si>
  <si>
    <t>jardin</t>
  </si>
  <si>
    <t>3 faces - cours arrière du bâtiment ouest</t>
  </si>
  <si>
    <t>cours nord-est</t>
  </si>
  <si>
    <t>CIRFA</t>
  </si>
  <si>
    <t>cours gravillonnée</t>
  </si>
  <si>
    <t>ensemble du quartier</t>
  </si>
  <si>
    <t>ZONE 3 - DMD 71</t>
  </si>
  <si>
    <t>ZONE 4 - CIRFA</t>
  </si>
  <si>
    <t>ZONE 1 - BPIA CARNOT (site principal)</t>
  </si>
  <si>
    <t>à la demande</t>
  </si>
  <si>
    <t>sans ramassage (avec mulching)</t>
  </si>
  <si>
    <t>Fauchage broyage</t>
  </si>
  <si>
    <t>Entretien des bordures et voiries</t>
  </si>
  <si>
    <t>zone sensible - chemin de ronde (côté chemin de ronde)</t>
  </si>
  <si>
    <t>zone sensible - chemin de ronde (côté parking)</t>
  </si>
  <si>
    <t>entretien annuel du périmètre de la clôture périphérique : traitement mécanique au printemps + traitement par débroussaillant à l'automne</t>
  </si>
  <si>
    <t>Débrouissaillage</t>
  </si>
  <si>
    <t>2.5</t>
  </si>
  <si>
    <t>entre les gîtes 06 - 07 - 08 - 09 -10 et 11</t>
  </si>
  <si>
    <t>ZONE 2 - BPIA MORETEAUX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</si>
</sst>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17" x14ac:knownFonts="1">
    <font>
      <sz val="10"/>
      <name val="Arial"/>
      <family val="2"/>
    </font>
    <font>
      <sz val="10"/>
      <name val="Arial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6"/>
      <color indexed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E9A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0" fontId="16" fillId="0" borderId="0"/>
  </cellStyleXfs>
  <cellXfs count="147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4" fontId="13" fillId="6" borderId="2" xfId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0" fillId="4" borderId="0" xfId="0" applyFill="1"/>
    <xf numFmtId="44" fontId="4" fillId="6" borderId="2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5" fillId="0" borderId="70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righ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righ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righ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3" fontId="5" fillId="0" borderId="21" xfId="0" applyNumberFormat="1" applyFont="1" applyBorder="1" applyAlignment="1">
      <alignment horizontal="right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3" fontId="5" fillId="0" borderId="25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left" vertical="center" wrapText="1"/>
    </xf>
    <xf numFmtId="44" fontId="13" fillId="0" borderId="2" xfId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center" vertical="center" wrapText="1"/>
    </xf>
    <xf numFmtId="3" fontId="10" fillId="0" borderId="72" xfId="0" applyNumberFormat="1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44" fontId="13" fillId="0" borderId="6" xfId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3" fontId="5" fillId="0" borderId="29" xfId="0" applyNumberFormat="1" applyFont="1" applyBorder="1" applyAlignment="1">
      <alignment horizontal="righ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2" fillId="0" borderId="3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9" fontId="4" fillId="0" borderId="5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3" fontId="5" fillId="0" borderId="36" xfId="0" applyNumberFormat="1" applyFont="1" applyBorder="1" applyAlignment="1">
      <alignment horizontal="righ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4" borderId="2" xfId="2" applyFont="1" applyFill="1" applyBorder="1" applyAlignment="1">
      <alignment horizontal="left" vertical="center" wrapText="1"/>
    </xf>
    <xf numFmtId="0" fontId="4" fillId="7" borderId="41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4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2" borderId="56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5" fillId="5" borderId="65" xfId="0" applyFont="1" applyFill="1" applyBorder="1" applyAlignment="1">
      <alignment horizontal="center" vertical="center" wrapText="1"/>
    </xf>
    <xf numFmtId="0" fontId="5" fillId="5" borderId="6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/>
    </xf>
    <xf numFmtId="0" fontId="7" fillId="8" borderId="67" xfId="0" applyFont="1" applyFill="1" applyBorder="1" applyAlignment="1">
      <alignment horizontal="center" vertical="center"/>
    </xf>
    <xf numFmtId="0" fontId="7" fillId="8" borderId="68" xfId="0" applyFont="1" applyFill="1" applyBorder="1" applyAlignment="1">
      <alignment horizontal="center" vertical="center"/>
    </xf>
    <xf numFmtId="0" fontId="7" fillId="8" borderId="69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46"/>
  <sheetViews>
    <sheetView topLeftCell="A34" zoomScale="85" zoomScaleNormal="85" zoomScaleSheetLayoutView="70" workbookViewId="0">
      <selection activeCell="D61" sqref="D61"/>
    </sheetView>
  </sheetViews>
  <sheetFormatPr baseColWidth="10" defaultColWidth="11.42578125" defaultRowHeight="12.75" x14ac:dyDescent="0.2"/>
  <cols>
    <col min="1" max="1" width="41.5703125" customWidth="1"/>
    <col min="2" max="2" width="10.5703125" customWidth="1"/>
    <col min="3" max="3" width="8.5703125" customWidth="1"/>
    <col min="4" max="4" width="33.28515625" customWidth="1"/>
    <col min="5" max="5" width="11.85546875" customWidth="1"/>
    <col min="6" max="6" width="18.140625" bestFit="1" customWidth="1"/>
    <col min="7" max="7" width="42.7109375" customWidth="1"/>
    <col min="8" max="8" width="17" customWidth="1"/>
    <col min="9" max="12" width="17.5703125" customWidth="1"/>
  </cols>
  <sheetData>
    <row r="1" spans="1:14" s="2" customFormat="1" ht="32.25" customHeight="1" x14ac:dyDescent="0.2">
      <c r="A1" s="87" t="s">
        <v>0</v>
      </c>
      <c r="B1" s="88"/>
      <c r="C1" s="88"/>
      <c r="D1" s="88"/>
      <c r="E1" s="88"/>
      <c r="F1" s="88"/>
      <c r="G1" s="89"/>
    </row>
    <row r="2" spans="1:14" s="2" customFormat="1" ht="42.75" customHeight="1" x14ac:dyDescent="0.2">
      <c r="A2" s="90" t="s">
        <v>1</v>
      </c>
      <c r="B2" s="91"/>
      <c r="C2" s="91"/>
      <c r="D2" s="91"/>
      <c r="E2" s="91"/>
      <c r="F2" s="91"/>
      <c r="G2" s="92"/>
    </row>
    <row r="3" spans="1:14" s="3" customFormat="1" ht="33" customHeight="1" x14ac:dyDescent="0.2">
      <c r="A3" s="93" t="s">
        <v>103</v>
      </c>
      <c r="B3" s="94"/>
      <c r="C3" s="94"/>
      <c r="D3" s="94"/>
      <c r="E3" s="94"/>
      <c r="F3" s="94"/>
      <c r="G3" s="95"/>
    </row>
    <row r="4" spans="1:14" s="3" customFormat="1" ht="42.75" customHeight="1" x14ac:dyDescent="0.2">
      <c r="A4" s="96" t="s">
        <v>102</v>
      </c>
      <c r="B4" s="97"/>
      <c r="C4" s="97"/>
      <c r="D4" s="97"/>
      <c r="E4" s="97"/>
      <c r="F4" s="97"/>
      <c r="G4" s="98"/>
    </row>
    <row r="5" spans="1:14" s="3" customFormat="1" ht="42.75" customHeight="1" x14ac:dyDescent="0.2">
      <c r="A5" s="102" t="s">
        <v>104</v>
      </c>
      <c r="B5" s="103"/>
      <c r="C5" s="103"/>
      <c r="D5" s="103"/>
      <c r="E5" s="103"/>
      <c r="F5" s="103"/>
      <c r="G5" s="104"/>
    </row>
    <row r="6" spans="1:14" s="2" customFormat="1" ht="44.45" customHeight="1" x14ac:dyDescent="0.2">
      <c r="A6" s="99" t="s">
        <v>2</v>
      </c>
      <c r="B6" s="100"/>
      <c r="C6" s="100"/>
      <c r="D6" s="100"/>
      <c r="E6" s="100"/>
      <c r="F6" s="100"/>
      <c r="G6" s="101"/>
    </row>
    <row r="7" spans="1:14" s="4" customFormat="1" ht="118.5" customHeight="1" x14ac:dyDescent="0.2">
      <c r="A7" s="15" t="s">
        <v>3</v>
      </c>
      <c r="B7" s="85" t="s">
        <v>4</v>
      </c>
      <c r="C7" s="86"/>
      <c r="D7" s="15" t="s">
        <v>5</v>
      </c>
      <c r="E7" s="15" t="s">
        <v>6</v>
      </c>
      <c r="F7" s="15" t="s">
        <v>7</v>
      </c>
      <c r="G7" s="15" t="s">
        <v>8</v>
      </c>
    </row>
    <row r="8" spans="1:14" s="4" customFormat="1" ht="35.1" customHeight="1" x14ac:dyDescent="0.2">
      <c r="A8" s="82" t="s">
        <v>145</v>
      </c>
      <c r="B8" s="83"/>
      <c r="C8" s="83"/>
      <c r="D8" s="83"/>
      <c r="E8" s="83"/>
      <c r="F8" s="83"/>
      <c r="G8" s="84"/>
    </row>
    <row r="9" spans="1:14" s="9" customFormat="1" ht="45.95" customHeight="1" x14ac:dyDescent="0.2">
      <c r="A9" s="79" t="s">
        <v>105</v>
      </c>
      <c r="B9" s="36">
        <v>600</v>
      </c>
      <c r="C9" s="37" t="s">
        <v>9</v>
      </c>
      <c r="D9" s="14" t="s">
        <v>89</v>
      </c>
      <c r="E9" s="12" t="s">
        <v>90</v>
      </c>
      <c r="F9" s="57"/>
      <c r="G9" s="81"/>
      <c r="H9" s="71" t="str">
        <f>IF(F9="","Veuillez compléter le prix pour la quantité de référence HT","")</f>
        <v>Veuillez compléter le prix pour la quantité de référence HT</v>
      </c>
      <c r="I9" s="5"/>
      <c r="J9" s="6"/>
      <c r="K9" s="6"/>
      <c r="L9" s="6"/>
      <c r="M9" s="7"/>
      <c r="N9" s="8"/>
    </row>
    <row r="10" spans="1:14" s="9" customFormat="1" ht="45.95" customHeight="1" x14ac:dyDescent="0.2">
      <c r="A10" s="79" t="s">
        <v>105</v>
      </c>
      <c r="B10" s="36">
        <v>500</v>
      </c>
      <c r="C10" s="37" t="s">
        <v>107</v>
      </c>
      <c r="D10" s="14" t="s">
        <v>13</v>
      </c>
      <c r="E10" s="12" t="s">
        <v>91</v>
      </c>
      <c r="F10" s="57"/>
      <c r="G10" s="81" t="s">
        <v>118</v>
      </c>
      <c r="H10" s="71" t="str">
        <f t="shared" ref="H10:H20" si="0">IF(F10="","Veuillez compléter le prix pour la quantité de référence HT","")</f>
        <v>Veuillez compléter le prix pour la quantité de référence HT</v>
      </c>
      <c r="I10" s="5"/>
      <c r="J10" s="6"/>
      <c r="K10" s="6"/>
      <c r="L10" s="6"/>
      <c r="M10" s="7"/>
      <c r="N10" s="8"/>
    </row>
    <row r="11" spans="1:14" s="9" customFormat="1" ht="45.95" customHeight="1" x14ac:dyDescent="0.2">
      <c r="A11" s="79" t="s">
        <v>105</v>
      </c>
      <c r="B11" s="36">
        <v>5000</v>
      </c>
      <c r="C11" s="37" t="s">
        <v>9</v>
      </c>
      <c r="D11" s="14" t="s">
        <v>10</v>
      </c>
      <c r="E11" s="12" t="s">
        <v>112</v>
      </c>
      <c r="F11" s="57"/>
      <c r="G11" s="81" t="s">
        <v>119</v>
      </c>
      <c r="H11" s="71" t="str">
        <f t="shared" si="0"/>
        <v>Veuillez compléter le prix pour la quantité de référence HT</v>
      </c>
      <c r="I11" s="5"/>
      <c r="J11" s="6"/>
      <c r="K11" s="6"/>
      <c r="L11" s="6"/>
      <c r="M11" s="7"/>
      <c r="N11" s="8"/>
    </row>
    <row r="12" spans="1:14" s="9" customFormat="1" ht="45.95" customHeight="1" x14ac:dyDescent="0.2">
      <c r="A12" s="79" t="s">
        <v>105</v>
      </c>
      <c r="B12" s="36">
        <v>5000</v>
      </c>
      <c r="C12" s="37" t="s">
        <v>9</v>
      </c>
      <c r="D12" s="14" t="s">
        <v>10</v>
      </c>
      <c r="E12" s="12" t="s">
        <v>112</v>
      </c>
      <c r="F12" s="57"/>
      <c r="G12" s="81" t="s">
        <v>120</v>
      </c>
      <c r="H12" s="71" t="str">
        <f t="shared" si="0"/>
        <v>Veuillez compléter le prix pour la quantité de référence HT</v>
      </c>
      <c r="I12" s="5"/>
      <c r="J12" s="6"/>
      <c r="K12" s="6"/>
      <c r="L12" s="6"/>
      <c r="M12" s="7"/>
      <c r="N12" s="8"/>
    </row>
    <row r="13" spans="1:14" s="9" customFormat="1" ht="45.95" customHeight="1" x14ac:dyDescent="0.2">
      <c r="A13" s="79" t="s">
        <v>105</v>
      </c>
      <c r="B13" s="36">
        <v>5000</v>
      </c>
      <c r="C13" s="37" t="s">
        <v>9</v>
      </c>
      <c r="D13" s="14" t="s">
        <v>23</v>
      </c>
      <c r="E13" s="12" t="s">
        <v>113</v>
      </c>
      <c r="F13" s="57"/>
      <c r="G13" s="81" t="s">
        <v>121</v>
      </c>
      <c r="H13" s="71" t="str">
        <f t="shared" si="0"/>
        <v>Veuillez compléter le prix pour la quantité de référence HT</v>
      </c>
      <c r="I13" s="5"/>
      <c r="J13" s="6"/>
      <c r="K13" s="6"/>
      <c r="L13" s="6"/>
      <c r="M13" s="7"/>
      <c r="N13" s="8"/>
    </row>
    <row r="14" spans="1:14" s="9" customFormat="1" ht="45.95" customHeight="1" x14ac:dyDescent="0.2">
      <c r="A14" s="79" t="s">
        <v>105</v>
      </c>
      <c r="B14" s="36">
        <v>1000</v>
      </c>
      <c r="C14" s="37" t="s">
        <v>9</v>
      </c>
      <c r="D14" s="14" t="s">
        <v>23</v>
      </c>
      <c r="E14" s="12" t="s">
        <v>113</v>
      </c>
      <c r="F14" s="57"/>
      <c r="G14" s="81" t="s">
        <v>122</v>
      </c>
      <c r="H14" s="71" t="str">
        <f t="shared" si="0"/>
        <v>Veuillez compléter le prix pour la quantité de référence HT</v>
      </c>
      <c r="I14" s="5"/>
      <c r="J14" s="6"/>
      <c r="K14" s="6"/>
      <c r="L14" s="6"/>
      <c r="M14" s="7"/>
      <c r="N14" s="8"/>
    </row>
    <row r="15" spans="1:14" s="9" customFormat="1" ht="45.95" customHeight="1" x14ac:dyDescent="0.2">
      <c r="A15" s="79" t="s">
        <v>105</v>
      </c>
      <c r="B15" s="36">
        <v>110</v>
      </c>
      <c r="C15" s="37" t="s">
        <v>107</v>
      </c>
      <c r="D15" s="14" t="s">
        <v>46</v>
      </c>
      <c r="E15" s="12" t="s">
        <v>114</v>
      </c>
      <c r="F15" s="57"/>
      <c r="G15" s="81"/>
      <c r="H15" s="71" t="str">
        <f t="shared" si="0"/>
        <v>Veuillez compléter le prix pour la quantité de référence HT</v>
      </c>
      <c r="I15" s="5"/>
      <c r="J15" s="6"/>
      <c r="K15" s="6"/>
      <c r="L15" s="6"/>
      <c r="M15" s="7"/>
      <c r="N15" s="8"/>
    </row>
    <row r="16" spans="1:14" s="9" customFormat="1" ht="45.95" customHeight="1" x14ac:dyDescent="0.2">
      <c r="A16" s="79" t="s">
        <v>105</v>
      </c>
      <c r="B16" s="36">
        <v>6</v>
      </c>
      <c r="C16" s="37" t="s">
        <v>108</v>
      </c>
      <c r="D16" s="14" t="s">
        <v>109</v>
      </c>
      <c r="E16" s="12" t="s">
        <v>115</v>
      </c>
      <c r="F16" s="57"/>
      <c r="G16" s="81" t="s">
        <v>57</v>
      </c>
      <c r="H16" s="71" t="str">
        <f t="shared" si="0"/>
        <v>Veuillez compléter le prix pour la quantité de référence HT</v>
      </c>
      <c r="I16" s="5"/>
      <c r="J16" s="6"/>
      <c r="K16" s="6"/>
      <c r="L16" s="6"/>
      <c r="M16" s="7"/>
      <c r="N16" s="8"/>
    </row>
    <row r="17" spans="1:14" s="9" customFormat="1" ht="45.95" customHeight="1" x14ac:dyDescent="0.2">
      <c r="A17" s="79" t="s">
        <v>105</v>
      </c>
      <c r="B17" s="36">
        <v>5</v>
      </c>
      <c r="C17" s="37" t="s">
        <v>108</v>
      </c>
      <c r="D17" s="14" t="s">
        <v>109</v>
      </c>
      <c r="E17" s="12" t="s">
        <v>115</v>
      </c>
      <c r="F17" s="57"/>
      <c r="G17" s="81" t="s">
        <v>123</v>
      </c>
      <c r="H17" s="71" t="str">
        <f t="shared" si="0"/>
        <v>Veuillez compléter le prix pour la quantité de référence HT</v>
      </c>
      <c r="I17" s="5"/>
      <c r="J17" s="6"/>
      <c r="K17" s="6"/>
      <c r="L17" s="6"/>
      <c r="M17" s="7"/>
      <c r="N17" s="8"/>
    </row>
    <row r="18" spans="1:14" s="9" customFormat="1" ht="45.95" customHeight="1" x14ac:dyDescent="0.2">
      <c r="A18" s="79" t="s">
        <v>105</v>
      </c>
      <c r="B18" s="36">
        <v>50</v>
      </c>
      <c r="C18" s="37" t="s">
        <v>9</v>
      </c>
      <c r="D18" s="14" t="s">
        <v>82</v>
      </c>
      <c r="E18" s="12" t="s">
        <v>83</v>
      </c>
      <c r="F18" s="57"/>
      <c r="G18" s="81"/>
      <c r="H18" s="71" t="str">
        <f t="shared" si="0"/>
        <v>Veuillez compléter le prix pour la quantité de référence HT</v>
      </c>
      <c r="I18" s="5"/>
      <c r="J18" s="6"/>
      <c r="K18" s="6"/>
      <c r="L18" s="6"/>
      <c r="M18" s="7"/>
      <c r="N18" s="8"/>
    </row>
    <row r="19" spans="1:14" s="9" customFormat="1" ht="45.95" customHeight="1" x14ac:dyDescent="0.2">
      <c r="A19" s="79" t="s">
        <v>105</v>
      </c>
      <c r="B19" s="36">
        <v>500</v>
      </c>
      <c r="C19" s="37" t="s">
        <v>9</v>
      </c>
      <c r="D19" s="14" t="s">
        <v>110</v>
      </c>
      <c r="E19" s="12" t="s">
        <v>116</v>
      </c>
      <c r="F19" s="57"/>
      <c r="G19" s="81"/>
      <c r="H19" s="71" t="str">
        <f t="shared" si="0"/>
        <v>Veuillez compléter le prix pour la quantité de référence HT</v>
      </c>
      <c r="I19" s="5"/>
      <c r="J19" s="6"/>
      <c r="K19" s="6"/>
      <c r="L19" s="6"/>
      <c r="M19" s="7"/>
      <c r="N19" s="8"/>
    </row>
    <row r="20" spans="1:14" s="9" customFormat="1" ht="45.95" customHeight="1" x14ac:dyDescent="0.2">
      <c r="A20" s="79" t="s">
        <v>105</v>
      </c>
      <c r="B20" s="36">
        <v>550</v>
      </c>
      <c r="C20" s="37" t="s">
        <v>9</v>
      </c>
      <c r="D20" s="14" t="s">
        <v>111</v>
      </c>
      <c r="E20" s="12" t="s">
        <v>117</v>
      </c>
      <c r="F20" s="57"/>
      <c r="G20" s="81" t="s">
        <v>124</v>
      </c>
      <c r="H20" s="71" t="str">
        <f t="shared" si="0"/>
        <v>Veuillez compléter le prix pour la quantité de référence HT</v>
      </c>
      <c r="I20" s="5"/>
      <c r="J20" s="6"/>
      <c r="K20" s="6"/>
      <c r="L20" s="6"/>
      <c r="M20" s="7"/>
      <c r="N20" s="8"/>
    </row>
    <row r="21" spans="1:14" s="9" customFormat="1" ht="45.95" customHeight="1" x14ac:dyDescent="0.2">
      <c r="A21" s="82" t="s">
        <v>156</v>
      </c>
      <c r="B21" s="83"/>
      <c r="C21" s="83"/>
      <c r="D21" s="83"/>
      <c r="E21" s="83"/>
      <c r="F21" s="83"/>
      <c r="G21" s="84"/>
      <c r="H21" s="71"/>
      <c r="I21" s="5"/>
      <c r="J21" s="6"/>
      <c r="K21" s="6"/>
      <c r="L21" s="5"/>
      <c r="M21" s="7"/>
      <c r="N21" s="8"/>
    </row>
    <row r="22" spans="1:14" s="9" customFormat="1" ht="45.95" customHeight="1" x14ac:dyDescent="0.2">
      <c r="A22" s="79" t="s">
        <v>125</v>
      </c>
      <c r="B22" s="36">
        <v>44650</v>
      </c>
      <c r="C22" s="37" t="s">
        <v>9</v>
      </c>
      <c r="D22" s="14" t="s">
        <v>111</v>
      </c>
      <c r="E22" s="12" t="s">
        <v>117</v>
      </c>
      <c r="F22" s="57"/>
      <c r="G22" s="81" t="s">
        <v>126</v>
      </c>
      <c r="H22" s="71" t="str">
        <f t="shared" ref="H22" si="1">IF(F22="","Veuillez compléter le prix pour la quantité de référence HT","")</f>
        <v>Veuillez compléter le prix pour la quantité de référence HT</v>
      </c>
      <c r="I22" s="5"/>
      <c r="J22" s="6"/>
      <c r="K22" s="6"/>
      <c r="L22" s="6"/>
      <c r="M22" s="7"/>
      <c r="N22" s="8"/>
    </row>
    <row r="23" spans="1:14" s="9" customFormat="1" ht="45.95" customHeight="1" x14ac:dyDescent="0.2">
      <c r="A23" s="79" t="s">
        <v>125</v>
      </c>
      <c r="B23" s="36">
        <v>19840</v>
      </c>
      <c r="C23" s="37" t="s">
        <v>9</v>
      </c>
      <c r="D23" s="14" t="s">
        <v>111</v>
      </c>
      <c r="E23" s="12" t="s">
        <v>117</v>
      </c>
      <c r="F23" s="57"/>
      <c r="G23" s="81" t="s">
        <v>127</v>
      </c>
      <c r="H23" s="71" t="str">
        <f t="shared" ref="H23:H31" si="2">IF(F23="","Veuillez compléter le prix pour la quantité de référence HT","")</f>
        <v>Veuillez compléter le prix pour la quantité de référence HT</v>
      </c>
      <c r="I23" s="5"/>
      <c r="J23" s="6"/>
      <c r="K23" s="6"/>
      <c r="L23" s="6"/>
      <c r="M23" s="7"/>
      <c r="N23" s="8"/>
    </row>
    <row r="24" spans="1:14" s="9" customFormat="1" ht="45.95" customHeight="1" x14ac:dyDescent="0.2">
      <c r="A24" s="79" t="s">
        <v>125</v>
      </c>
      <c r="B24" s="36">
        <v>2090</v>
      </c>
      <c r="C24" s="37" t="s">
        <v>9</v>
      </c>
      <c r="D24" s="14" t="s">
        <v>111</v>
      </c>
      <c r="E24" s="12" t="s">
        <v>117</v>
      </c>
      <c r="F24" s="57"/>
      <c r="G24" s="81" t="s">
        <v>128</v>
      </c>
      <c r="H24" s="71" t="str">
        <f t="shared" si="2"/>
        <v>Veuillez compléter le prix pour la quantité de référence HT</v>
      </c>
      <c r="I24" s="5"/>
      <c r="J24" s="6"/>
      <c r="K24" s="6"/>
      <c r="L24" s="6"/>
      <c r="M24" s="7"/>
      <c r="N24" s="8"/>
    </row>
    <row r="25" spans="1:14" s="9" customFormat="1" ht="75" x14ac:dyDescent="0.2">
      <c r="A25" s="79" t="s">
        <v>125</v>
      </c>
      <c r="B25" s="36">
        <v>11840</v>
      </c>
      <c r="C25" s="37" t="s">
        <v>9</v>
      </c>
      <c r="D25" s="14" t="s">
        <v>23</v>
      </c>
      <c r="E25" s="12" t="s">
        <v>113</v>
      </c>
      <c r="F25" s="57"/>
      <c r="G25" s="81" t="s">
        <v>129</v>
      </c>
      <c r="H25" s="71" t="str">
        <f t="shared" si="2"/>
        <v>Veuillez compléter le prix pour la quantité de référence HT</v>
      </c>
      <c r="I25" s="5"/>
      <c r="J25" s="6"/>
      <c r="K25" s="6"/>
      <c r="L25" s="6"/>
      <c r="M25" s="7"/>
      <c r="N25" s="8"/>
    </row>
    <row r="26" spans="1:14" s="9" customFormat="1" ht="45.95" customHeight="1" x14ac:dyDescent="0.2">
      <c r="A26" s="79" t="s">
        <v>125</v>
      </c>
      <c r="B26" s="36">
        <v>10</v>
      </c>
      <c r="C26" s="37" t="s">
        <v>9</v>
      </c>
      <c r="D26" s="14" t="s">
        <v>82</v>
      </c>
      <c r="E26" s="12" t="s">
        <v>83</v>
      </c>
      <c r="F26" s="57"/>
      <c r="G26" s="81"/>
      <c r="H26" s="71" t="str">
        <f t="shared" si="2"/>
        <v>Veuillez compléter le prix pour la quantité de référence HT</v>
      </c>
      <c r="I26" s="5"/>
      <c r="J26" s="6"/>
      <c r="K26" s="6"/>
      <c r="L26" s="6"/>
      <c r="M26" s="7"/>
      <c r="N26" s="8"/>
    </row>
    <row r="27" spans="1:14" s="9" customFormat="1" ht="45.95" customHeight="1" x14ac:dyDescent="0.2">
      <c r="A27" s="79" t="s">
        <v>125</v>
      </c>
      <c r="B27" s="36">
        <v>1000</v>
      </c>
      <c r="C27" s="37" t="s">
        <v>107</v>
      </c>
      <c r="D27" s="14" t="s">
        <v>89</v>
      </c>
      <c r="E27" s="12" t="s">
        <v>90</v>
      </c>
      <c r="F27" s="57"/>
      <c r="G27" s="81"/>
      <c r="H27" s="71" t="str">
        <f t="shared" si="2"/>
        <v>Veuillez compléter le prix pour la quantité de référence HT</v>
      </c>
      <c r="I27" s="5"/>
      <c r="J27" s="6"/>
      <c r="K27" s="6"/>
      <c r="L27" s="6"/>
      <c r="M27" s="7"/>
      <c r="N27" s="8"/>
    </row>
    <row r="28" spans="1:14" s="9" customFormat="1" ht="45.95" customHeight="1" x14ac:dyDescent="0.2">
      <c r="A28" s="79" t="s">
        <v>125</v>
      </c>
      <c r="B28" s="36">
        <v>235</v>
      </c>
      <c r="C28" s="37" t="s">
        <v>107</v>
      </c>
      <c r="D28" s="14" t="s">
        <v>13</v>
      </c>
      <c r="E28" s="12" t="s">
        <v>91</v>
      </c>
      <c r="F28" s="57"/>
      <c r="G28" s="81" t="s">
        <v>118</v>
      </c>
      <c r="H28" s="71" t="str">
        <f t="shared" si="2"/>
        <v>Veuillez compléter le prix pour la quantité de référence HT</v>
      </c>
      <c r="I28" s="5"/>
      <c r="J28" s="6"/>
      <c r="K28" s="6"/>
      <c r="L28" s="6"/>
      <c r="M28" s="7"/>
      <c r="N28" s="8"/>
    </row>
    <row r="29" spans="1:14" s="9" customFormat="1" ht="45.95" customHeight="1" x14ac:dyDescent="0.2">
      <c r="A29" s="79" t="s">
        <v>125</v>
      </c>
      <c r="B29" s="36">
        <v>7900</v>
      </c>
      <c r="C29" s="37" t="s">
        <v>9</v>
      </c>
      <c r="D29" s="14" t="s">
        <v>110</v>
      </c>
      <c r="E29" s="12" t="s">
        <v>116</v>
      </c>
      <c r="F29" s="57"/>
      <c r="G29" s="81"/>
      <c r="H29" s="71" t="str">
        <f t="shared" si="2"/>
        <v>Veuillez compléter le prix pour la quantité de référence HT</v>
      </c>
      <c r="I29" s="5"/>
      <c r="J29" s="6"/>
      <c r="K29" s="6"/>
      <c r="L29" s="6"/>
      <c r="M29" s="7"/>
      <c r="N29" s="8"/>
    </row>
    <row r="30" spans="1:14" s="9" customFormat="1" ht="45.95" customHeight="1" x14ac:dyDescent="0.2">
      <c r="A30" s="79" t="s">
        <v>125</v>
      </c>
      <c r="B30" s="36">
        <v>10</v>
      </c>
      <c r="C30" s="37" t="s">
        <v>54</v>
      </c>
      <c r="D30" s="14" t="s">
        <v>62</v>
      </c>
      <c r="E30" s="12" t="s">
        <v>63</v>
      </c>
      <c r="F30" s="57"/>
      <c r="G30" s="81" t="s">
        <v>130</v>
      </c>
      <c r="H30" s="71" t="str">
        <f t="shared" si="2"/>
        <v>Veuillez compléter le prix pour la quantité de référence HT</v>
      </c>
      <c r="I30" s="5"/>
      <c r="J30" s="6"/>
      <c r="K30" s="6"/>
      <c r="L30" s="6"/>
      <c r="M30" s="7"/>
      <c r="N30" s="8"/>
    </row>
    <row r="31" spans="1:14" s="9" customFormat="1" ht="45.95" customHeight="1" x14ac:dyDescent="0.2">
      <c r="A31" s="79" t="s">
        <v>125</v>
      </c>
      <c r="B31" s="36">
        <v>8</v>
      </c>
      <c r="C31" s="37" t="s">
        <v>54</v>
      </c>
      <c r="D31" s="14" t="s">
        <v>62</v>
      </c>
      <c r="E31" s="12" t="s">
        <v>63</v>
      </c>
      <c r="F31" s="57"/>
      <c r="G31" s="81" t="s">
        <v>131</v>
      </c>
      <c r="H31" s="71" t="str">
        <f t="shared" si="2"/>
        <v>Veuillez compléter le prix pour la quantité de référence HT</v>
      </c>
      <c r="I31" s="5"/>
      <c r="J31" s="6"/>
      <c r="K31" s="6"/>
      <c r="L31" s="6"/>
      <c r="M31" s="7"/>
      <c r="N31" s="8"/>
    </row>
    <row r="32" spans="1:14" s="9" customFormat="1" ht="45.95" customHeight="1" x14ac:dyDescent="0.2">
      <c r="A32" s="82" t="s">
        <v>143</v>
      </c>
      <c r="B32" s="83"/>
      <c r="C32" s="83"/>
      <c r="D32" s="83"/>
      <c r="E32" s="83"/>
      <c r="F32" s="83"/>
      <c r="G32" s="84"/>
      <c r="H32" s="71"/>
      <c r="I32" s="5"/>
      <c r="J32" s="6"/>
      <c r="K32" s="6"/>
      <c r="L32" s="6"/>
      <c r="M32" s="7"/>
      <c r="N32" s="8"/>
    </row>
    <row r="33" spans="1:8" ht="45.95" customHeight="1" x14ac:dyDescent="0.2">
      <c r="A33" s="79" t="s">
        <v>132</v>
      </c>
      <c r="B33" s="36">
        <v>390</v>
      </c>
      <c r="C33" s="37" t="s">
        <v>9</v>
      </c>
      <c r="D33" s="14" t="s">
        <v>10</v>
      </c>
      <c r="E33" s="12" t="s">
        <v>112</v>
      </c>
      <c r="F33" s="57"/>
      <c r="G33" s="81" t="s">
        <v>135</v>
      </c>
      <c r="H33" s="71" t="str">
        <f t="shared" ref="H33:H38" si="3">IF(F33="","Veuillez compléter le prix pour la quantité de référence HT","")</f>
        <v>Veuillez compléter le prix pour la quantité de référence HT</v>
      </c>
    </row>
    <row r="34" spans="1:8" ht="45.95" customHeight="1" x14ac:dyDescent="0.2">
      <c r="A34" s="79" t="s">
        <v>132</v>
      </c>
      <c r="B34" s="36">
        <v>600</v>
      </c>
      <c r="C34" s="37" t="s">
        <v>9</v>
      </c>
      <c r="D34" s="14" t="s">
        <v>23</v>
      </c>
      <c r="E34" s="12" t="s">
        <v>113</v>
      </c>
      <c r="F34" s="57"/>
      <c r="G34" s="81" t="s">
        <v>136</v>
      </c>
      <c r="H34" s="71" t="str">
        <f t="shared" si="3"/>
        <v>Veuillez compléter le prix pour la quantité de référence HT</v>
      </c>
    </row>
    <row r="35" spans="1:8" ht="45.95" customHeight="1" x14ac:dyDescent="0.2">
      <c r="A35" s="79" t="s">
        <v>132</v>
      </c>
      <c r="B35" s="36">
        <v>500</v>
      </c>
      <c r="C35" s="37" t="s">
        <v>9</v>
      </c>
      <c r="D35" s="14" t="s">
        <v>110</v>
      </c>
      <c r="E35" s="12" t="s">
        <v>116</v>
      </c>
      <c r="F35" s="57"/>
      <c r="G35" s="81" t="s">
        <v>137</v>
      </c>
      <c r="H35" s="71" t="str">
        <f t="shared" si="3"/>
        <v>Veuillez compléter le prix pour la quantité de référence HT</v>
      </c>
    </row>
    <row r="36" spans="1:8" ht="45.95" customHeight="1" x14ac:dyDescent="0.2">
      <c r="A36" s="79" t="s">
        <v>132</v>
      </c>
      <c r="B36" s="36">
        <v>80</v>
      </c>
      <c r="C36" s="37" t="s">
        <v>9</v>
      </c>
      <c r="D36" s="14" t="s">
        <v>82</v>
      </c>
      <c r="E36" s="12" t="s">
        <v>83</v>
      </c>
      <c r="F36" s="57"/>
      <c r="G36" s="81" t="s">
        <v>137</v>
      </c>
      <c r="H36" s="71" t="str">
        <f t="shared" si="3"/>
        <v>Veuillez compléter le prix pour la quantité de référence HT</v>
      </c>
    </row>
    <row r="37" spans="1:8" ht="45.95" customHeight="1" x14ac:dyDescent="0.2">
      <c r="A37" s="79" t="s">
        <v>132</v>
      </c>
      <c r="B37" s="36">
        <v>150</v>
      </c>
      <c r="C37" s="37" t="s">
        <v>107</v>
      </c>
      <c r="D37" s="14" t="s">
        <v>134</v>
      </c>
      <c r="E37" s="12" t="s">
        <v>91</v>
      </c>
      <c r="F37" s="57"/>
      <c r="G37" s="81" t="s">
        <v>138</v>
      </c>
      <c r="H37" s="71" t="str">
        <f t="shared" si="3"/>
        <v>Veuillez compléter le prix pour la quantité de référence HT</v>
      </c>
    </row>
    <row r="38" spans="1:8" ht="45.95" customHeight="1" x14ac:dyDescent="0.2">
      <c r="A38" s="79" t="s">
        <v>132</v>
      </c>
      <c r="B38" s="36">
        <v>15</v>
      </c>
      <c r="C38" s="37" t="s">
        <v>133</v>
      </c>
      <c r="D38" s="14" t="s">
        <v>89</v>
      </c>
      <c r="E38" s="12" t="s">
        <v>90</v>
      </c>
      <c r="F38" s="57"/>
      <c r="G38" s="81" t="s">
        <v>139</v>
      </c>
      <c r="H38" s="71" t="str">
        <f t="shared" si="3"/>
        <v>Veuillez compléter le prix pour la quantité de référence HT</v>
      </c>
    </row>
    <row r="39" spans="1:8" ht="45.95" customHeight="1" x14ac:dyDescent="0.2">
      <c r="A39" s="82" t="s">
        <v>144</v>
      </c>
      <c r="B39" s="83"/>
      <c r="C39" s="83"/>
      <c r="D39" s="83"/>
      <c r="E39" s="83"/>
      <c r="F39" s="83"/>
      <c r="G39" s="84"/>
      <c r="H39" s="71"/>
    </row>
    <row r="40" spans="1:8" ht="58.5" customHeight="1" x14ac:dyDescent="0.2">
      <c r="A40" s="79" t="s">
        <v>140</v>
      </c>
      <c r="B40" s="36">
        <v>20</v>
      </c>
      <c r="C40" s="37" t="s">
        <v>9</v>
      </c>
      <c r="D40" s="14" t="s">
        <v>23</v>
      </c>
      <c r="E40" s="12" t="s">
        <v>113</v>
      </c>
      <c r="F40" s="57"/>
      <c r="G40" s="81" t="s">
        <v>141</v>
      </c>
      <c r="H40" s="71" t="str">
        <f t="shared" ref="H40:H41" si="4">IF(F40="","Veuillez compléter le prix pour la quantité de référence HT","")</f>
        <v>Veuillez compléter le prix pour la quantité de référence HT</v>
      </c>
    </row>
    <row r="41" spans="1:8" ht="45.95" customHeight="1" x14ac:dyDescent="0.2">
      <c r="A41" s="79" t="s">
        <v>140</v>
      </c>
      <c r="B41" s="36">
        <v>80</v>
      </c>
      <c r="C41" s="37" t="s">
        <v>9</v>
      </c>
      <c r="D41" s="14" t="s">
        <v>110</v>
      </c>
      <c r="E41" s="12" t="s">
        <v>116</v>
      </c>
      <c r="F41" s="57"/>
      <c r="G41" s="81" t="s">
        <v>142</v>
      </c>
      <c r="H41" s="71" t="str">
        <f t="shared" si="4"/>
        <v>Veuillez compléter le prix pour la quantité de référence HT</v>
      </c>
    </row>
    <row r="42" spans="1:8" ht="52.5" customHeight="1" x14ac:dyDescent="0.2">
      <c r="A42" s="106" t="s">
        <v>16</v>
      </c>
      <c r="B42" s="106"/>
      <c r="C42" s="107"/>
      <c r="D42" s="108" t="s">
        <v>17</v>
      </c>
      <c r="E42" s="109"/>
      <c r="F42" s="72"/>
    </row>
    <row r="43" spans="1:8" x14ac:dyDescent="0.2">
      <c r="B43" s="64" t="s">
        <v>18</v>
      </c>
      <c r="C43" s="65"/>
      <c r="D43" s="65" t="s">
        <v>19</v>
      </c>
      <c r="E43" s="65"/>
      <c r="F43" s="65"/>
    </row>
    <row r="44" spans="1:8" x14ac:dyDescent="0.2">
      <c r="B44" s="110" t="s">
        <v>20</v>
      </c>
      <c r="C44" s="110"/>
      <c r="D44" s="110"/>
      <c r="E44" s="110"/>
      <c r="F44" s="110"/>
    </row>
    <row r="45" spans="1:8" ht="15" x14ac:dyDescent="0.2">
      <c r="A45" s="13"/>
      <c r="B45" s="13"/>
      <c r="C45" s="13"/>
      <c r="D45" s="105"/>
      <c r="E45" s="105"/>
      <c r="F45" s="105"/>
      <c r="G45" s="105"/>
    </row>
    <row r="46" spans="1:8" ht="15" x14ac:dyDescent="0.2">
      <c r="A46" s="13"/>
      <c r="B46" s="13"/>
      <c r="C46" s="13"/>
      <c r="D46" s="13"/>
      <c r="E46" s="13"/>
      <c r="F46" s="13"/>
      <c r="G46" s="13"/>
    </row>
  </sheetData>
  <sheetProtection selectLockedCells="1" selectUnlockedCells="1"/>
  <mergeCells count="15">
    <mergeCell ref="D45:G45"/>
    <mergeCell ref="A42:C42"/>
    <mergeCell ref="D42:E42"/>
    <mergeCell ref="B44:F44"/>
    <mergeCell ref="A32:G32"/>
    <mergeCell ref="A39:G39"/>
    <mergeCell ref="B7:C7"/>
    <mergeCell ref="A8:G8"/>
    <mergeCell ref="A1:G1"/>
    <mergeCell ref="A2:G2"/>
    <mergeCell ref="A3:G3"/>
    <mergeCell ref="A4:G4"/>
    <mergeCell ref="A6:G6"/>
    <mergeCell ref="A5:G5"/>
    <mergeCell ref="A21:G21"/>
  </mergeCells>
  <conditionalFormatting sqref="F9:F20 F22:F31">
    <cfRule type="cellIs" dxfId="6" priority="31" operator="equal">
      <formula>$E$8="&lt;&gt;"</formula>
    </cfRule>
  </conditionalFormatting>
  <conditionalFormatting sqref="F33:F38">
    <cfRule type="cellIs" dxfId="5" priority="2" operator="equal">
      <formula>$E$8="&lt;&gt;"</formula>
    </cfRule>
  </conditionalFormatting>
  <conditionalFormatting sqref="F40:F41">
    <cfRule type="cellIs" dxfId="4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0" fitToHeight="0" orientation="portrait" useFirstPageNumber="1" verticalDpi="300" r:id="rId1"/>
  <headerFooter>
    <oddFooter xml:space="preserve">&amp;R&amp;12Page &amp;P/X
</oddFooter>
  </headerFooter>
  <rowBreaks count="1" manualBreakCount="1">
    <brk id="4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32"/>
  <sheetViews>
    <sheetView topLeftCell="A7" zoomScale="85" zoomScaleNormal="85" zoomScaleSheetLayoutView="85" workbookViewId="0">
      <selection activeCell="D8" sqref="D8"/>
    </sheetView>
  </sheetViews>
  <sheetFormatPr baseColWidth="10" defaultColWidth="11.42578125" defaultRowHeight="12.75" x14ac:dyDescent="0.2"/>
  <cols>
    <col min="1" max="1" width="41.5703125" customWidth="1"/>
    <col min="2" max="2" width="10.5703125" style="49" customWidth="1"/>
    <col min="3" max="3" width="10.85546875" customWidth="1"/>
    <col min="4" max="4" width="33.7109375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2" customFormat="1" ht="32.25" customHeight="1" thickBot="1" x14ac:dyDescent="0.25">
      <c r="A1" s="111" t="s">
        <v>0</v>
      </c>
      <c r="B1" s="112"/>
      <c r="C1" s="112"/>
      <c r="D1" s="112"/>
      <c r="E1" s="112"/>
      <c r="F1" s="112"/>
      <c r="G1" s="113"/>
    </row>
    <row r="2" spans="1:8" s="2" customFormat="1" ht="42.75" customHeight="1" x14ac:dyDescent="0.2">
      <c r="A2" s="114" t="s">
        <v>21</v>
      </c>
      <c r="B2" s="115"/>
      <c r="C2" s="115"/>
      <c r="D2" s="115"/>
      <c r="E2" s="115"/>
      <c r="F2" s="115"/>
      <c r="G2" s="116"/>
    </row>
    <row r="3" spans="1:8" s="3" customFormat="1" ht="33" customHeight="1" x14ac:dyDescent="0.2">
      <c r="A3" s="93" t="str">
        <f>'BPU-P.HAB- BPIA-DMD-CIRFA'!A3:G3</f>
        <v>CCP du DAF N° 2025-000002</v>
      </c>
      <c r="B3" s="94"/>
      <c r="C3" s="94"/>
      <c r="D3" s="94"/>
      <c r="E3" s="94"/>
      <c r="F3" s="94"/>
      <c r="G3" s="95"/>
      <c r="H3" s="6"/>
    </row>
    <row r="4" spans="1:8" s="3" customFormat="1" ht="42.75" customHeight="1" x14ac:dyDescent="0.2">
      <c r="A4" s="96" t="str">
        <f>'BPU-P.HAB- BPIA-DMD-CIRFA'!A4:G4</f>
        <v>Entretien des espaces verts et des aires aménagées au profit des formations rattachées au groupement de soutien commissariat (GSC) de Besançon (avec exécution par carte achat)</v>
      </c>
      <c r="B4" s="97"/>
      <c r="C4" s="97"/>
      <c r="D4" s="97"/>
      <c r="E4" s="97"/>
      <c r="F4" s="97"/>
      <c r="G4" s="98"/>
      <c r="H4" s="24"/>
    </row>
    <row r="5" spans="1:8" s="3" customFormat="1" ht="42.75" customHeight="1" x14ac:dyDescent="0.2">
      <c r="A5" s="102" t="str">
        <f>'BPU-P.HAB- BPIA-DMD-CIRFA'!A5:G5</f>
        <v>LOT N° 3 - Sites de Chalon-sur-Saône et Mâcon</v>
      </c>
      <c r="B5" s="103"/>
      <c r="C5" s="103"/>
      <c r="D5" s="103"/>
      <c r="E5" s="103"/>
      <c r="F5" s="103"/>
      <c r="G5" s="104"/>
      <c r="H5" s="63"/>
    </row>
    <row r="6" spans="1:8" s="2" customFormat="1" ht="34.5" customHeight="1" thickBot="1" x14ac:dyDescent="0.25">
      <c r="A6" s="117" t="s">
        <v>2</v>
      </c>
      <c r="B6" s="118"/>
      <c r="C6" s="118"/>
      <c r="D6" s="118"/>
      <c r="E6" s="118"/>
      <c r="F6" s="118"/>
      <c r="G6" s="119"/>
    </row>
    <row r="7" spans="1:8" s="4" customFormat="1" ht="79.5" customHeight="1" x14ac:dyDescent="0.2">
      <c r="A7" s="25" t="s">
        <v>3</v>
      </c>
      <c r="B7" s="120" t="s">
        <v>4</v>
      </c>
      <c r="C7" s="121"/>
      <c r="D7" s="25" t="s">
        <v>5</v>
      </c>
      <c r="E7" s="25" t="s">
        <v>6</v>
      </c>
      <c r="F7" s="25" t="s">
        <v>7</v>
      </c>
      <c r="G7" s="25" t="s">
        <v>8</v>
      </c>
    </row>
    <row r="8" spans="1:8" s="9" customFormat="1" ht="45.95" customHeight="1" x14ac:dyDescent="0.2">
      <c r="A8" s="79" t="s">
        <v>105</v>
      </c>
      <c r="B8" s="55">
        <v>5000</v>
      </c>
      <c r="C8" s="56" t="s">
        <v>9</v>
      </c>
      <c r="D8" s="14" t="s">
        <v>10</v>
      </c>
      <c r="E8" s="12" t="s">
        <v>112</v>
      </c>
      <c r="F8" s="62" t="s">
        <v>146</v>
      </c>
      <c r="G8" s="80" t="s">
        <v>147</v>
      </c>
      <c r="H8" s="71" t="e">
        <f>IF(#REF!="","Veuillez compléter le prix HT pour la quantité de référence","")</f>
        <v>#REF!</v>
      </c>
    </row>
    <row r="9" spans="1:8" s="9" customFormat="1" ht="45.95" customHeight="1" x14ac:dyDescent="0.2">
      <c r="A9" s="79" t="s">
        <v>105</v>
      </c>
      <c r="B9" s="55">
        <v>5000</v>
      </c>
      <c r="C9" s="56" t="s">
        <v>9</v>
      </c>
      <c r="D9" s="14" t="s">
        <v>148</v>
      </c>
      <c r="E9" s="12" t="s">
        <v>117</v>
      </c>
      <c r="F9" s="62" t="s">
        <v>146</v>
      </c>
      <c r="G9" s="80" t="s">
        <v>126</v>
      </c>
      <c r="H9" s="71" t="str">
        <f t="shared" ref="H9:H18" si="0">IF(F19="","Veuillez compléter le prix HT pour la quantité de référence","")</f>
        <v>Veuillez compléter le prix HT pour la quantité de référence</v>
      </c>
    </row>
    <row r="10" spans="1:8" ht="45.95" customHeight="1" x14ac:dyDescent="0.2">
      <c r="A10" s="79" t="s">
        <v>105</v>
      </c>
      <c r="B10" s="55">
        <v>3000</v>
      </c>
      <c r="C10" s="56" t="s">
        <v>107</v>
      </c>
      <c r="D10" s="14" t="s">
        <v>149</v>
      </c>
      <c r="E10" s="12" t="s">
        <v>116</v>
      </c>
      <c r="F10" s="62" t="s">
        <v>146</v>
      </c>
      <c r="G10" s="80"/>
      <c r="H10" s="71" t="str">
        <f t="shared" si="0"/>
        <v>Veuillez compléter le prix HT pour la quantité de référence</v>
      </c>
    </row>
    <row r="11" spans="1:8" ht="45.95" customHeight="1" x14ac:dyDescent="0.2">
      <c r="A11" s="79" t="s">
        <v>125</v>
      </c>
      <c r="B11" s="55">
        <v>220</v>
      </c>
      <c r="C11" s="56" t="s">
        <v>107</v>
      </c>
      <c r="D11" s="14" t="s">
        <v>23</v>
      </c>
      <c r="E11" s="12" t="s">
        <v>113</v>
      </c>
      <c r="F11" s="62" t="s">
        <v>146</v>
      </c>
      <c r="G11" s="80" t="s">
        <v>150</v>
      </c>
      <c r="H11" s="71" t="str">
        <f t="shared" si="0"/>
        <v>Veuillez compléter le prix HT pour la quantité de référence</v>
      </c>
    </row>
    <row r="12" spans="1:8" ht="45.95" customHeight="1" x14ac:dyDescent="0.2">
      <c r="A12" s="79" t="s">
        <v>125</v>
      </c>
      <c r="B12" s="55">
        <v>220</v>
      </c>
      <c r="C12" s="56" t="s">
        <v>107</v>
      </c>
      <c r="D12" s="14" t="s">
        <v>23</v>
      </c>
      <c r="E12" s="12" t="s">
        <v>113</v>
      </c>
      <c r="F12" s="62" t="s">
        <v>146</v>
      </c>
      <c r="G12" s="80" t="s">
        <v>151</v>
      </c>
      <c r="H12" s="71" t="str">
        <f t="shared" si="0"/>
        <v>Veuillez compléter le prix HT pour la quantité de référence</v>
      </c>
    </row>
    <row r="13" spans="1:8" ht="45.95" customHeight="1" x14ac:dyDescent="0.2">
      <c r="A13" s="79" t="s">
        <v>125</v>
      </c>
      <c r="B13" s="55">
        <v>2030</v>
      </c>
      <c r="C13" s="56" t="s">
        <v>107</v>
      </c>
      <c r="D13" s="14" t="s">
        <v>13</v>
      </c>
      <c r="E13" s="12" t="s">
        <v>106</v>
      </c>
      <c r="F13" s="62" t="s">
        <v>146</v>
      </c>
      <c r="G13" s="80" t="s">
        <v>118</v>
      </c>
      <c r="H13" s="71" t="str">
        <f t="shared" si="0"/>
        <v>Veuillez compléter le prix HT pour la quantité de référence</v>
      </c>
    </row>
    <row r="14" spans="1:8" ht="45.95" customHeight="1" x14ac:dyDescent="0.2">
      <c r="A14" s="79" t="s">
        <v>125</v>
      </c>
      <c r="B14" s="55">
        <v>44650</v>
      </c>
      <c r="C14" s="56" t="s">
        <v>9</v>
      </c>
      <c r="D14" s="14" t="s">
        <v>10</v>
      </c>
      <c r="E14" s="12" t="s">
        <v>112</v>
      </c>
      <c r="F14" s="62" t="s">
        <v>146</v>
      </c>
      <c r="G14" s="80" t="s">
        <v>124</v>
      </c>
      <c r="H14" s="71" t="str">
        <f t="shared" si="0"/>
        <v>Veuillez compléter le prix HT pour la quantité de référence</v>
      </c>
    </row>
    <row r="15" spans="1:8" ht="45.95" customHeight="1" x14ac:dyDescent="0.2">
      <c r="A15" s="79" t="s">
        <v>125</v>
      </c>
      <c r="B15" s="55">
        <v>19840</v>
      </c>
      <c r="C15" s="56" t="s">
        <v>9</v>
      </c>
      <c r="D15" s="14" t="s">
        <v>148</v>
      </c>
      <c r="E15" s="12" t="s">
        <v>117</v>
      </c>
      <c r="F15" s="62" t="s">
        <v>146</v>
      </c>
      <c r="G15" s="80" t="s">
        <v>124</v>
      </c>
      <c r="H15" s="71" t="str">
        <f t="shared" si="0"/>
        <v>Veuillez compléter le prix HT pour la quantité de référence</v>
      </c>
    </row>
    <row r="16" spans="1:8" ht="45.95" customHeight="1" x14ac:dyDescent="0.2">
      <c r="A16" s="79" t="s">
        <v>125</v>
      </c>
      <c r="B16" s="55">
        <v>2000</v>
      </c>
      <c r="C16" s="56" t="s">
        <v>9</v>
      </c>
      <c r="D16" s="14" t="s">
        <v>23</v>
      </c>
      <c r="E16" s="12" t="s">
        <v>113</v>
      </c>
      <c r="F16" s="62" t="s">
        <v>146</v>
      </c>
      <c r="G16" s="80" t="s">
        <v>152</v>
      </c>
      <c r="H16" s="71" t="str">
        <f t="shared" si="0"/>
        <v>Veuillez compléter le prix HT pour la quantité de référence</v>
      </c>
    </row>
    <row r="17" spans="1:8" ht="45.95" customHeight="1" x14ac:dyDescent="0.2">
      <c r="A17" s="79" t="s">
        <v>125</v>
      </c>
      <c r="B17" s="55">
        <v>100</v>
      </c>
      <c r="C17" s="56" t="s">
        <v>9</v>
      </c>
      <c r="D17" s="14" t="s">
        <v>153</v>
      </c>
      <c r="E17" s="12" t="s">
        <v>154</v>
      </c>
      <c r="F17" s="62" t="s">
        <v>146</v>
      </c>
      <c r="G17" s="80" t="s">
        <v>155</v>
      </c>
      <c r="H17" s="71" t="str">
        <f t="shared" si="0"/>
        <v>Veuillez compléter le prix HT pour la quantité de référence</v>
      </c>
    </row>
    <row r="18" spans="1:8" ht="45.95" customHeight="1" x14ac:dyDescent="0.2">
      <c r="A18" s="79" t="s">
        <v>132</v>
      </c>
      <c r="B18" s="55">
        <v>390</v>
      </c>
      <c r="C18" s="56" t="s">
        <v>9</v>
      </c>
      <c r="D18" s="14" t="s">
        <v>10</v>
      </c>
      <c r="E18" s="12" t="s">
        <v>112</v>
      </c>
      <c r="F18" s="62" t="s">
        <v>146</v>
      </c>
      <c r="G18" s="80" t="s">
        <v>135</v>
      </c>
      <c r="H18" s="71" t="str">
        <f t="shared" si="0"/>
        <v>Veuillez compléter le prix HT pour la quantité de référence</v>
      </c>
    </row>
    <row r="19" spans="1:8" ht="43.5" customHeight="1" x14ac:dyDescent="0.2">
      <c r="A19" s="122" t="s">
        <v>16</v>
      </c>
      <c r="B19" s="122"/>
      <c r="C19" s="123"/>
      <c r="D19" s="108" t="s">
        <v>17</v>
      </c>
      <c r="E19" s="109"/>
      <c r="F19" s="72"/>
    </row>
    <row r="20" spans="1:8" x14ac:dyDescent="0.2">
      <c r="B20" s="64" t="s">
        <v>18</v>
      </c>
      <c r="C20" s="65"/>
      <c r="D20" s="65" t="s">
        <v>19</v>
      </c>
      <c r="E20" s="65"/>
      <c r="F20" s="65"/>
    </row>
    <row r="21" spans="1:8" x14ac:dyDescent="0.2">
      <c r="B21" s="110" t="s">
        <v>20</v>
      </c>
      <c r="C21" s="110"/>
      <c r="D21" s="110"/>
      <c r="E21" s="110"/>
      <c r="F21" s="110"/>
    </row>
    <row r="32" spans="1:8" x14ac:dyDescent="0.2">
      <c r="G32" s="50"/>
    </row>
  </sheetData>
  <sheetProtection selectLockedCells="1" selectUnlockedCells="1"/>
  <mergeCells count="10">
    <mergeCell ref="B21:F21"/>
    <mergeCell ref="B7:C7"/>
    <mergeCell ref="A19:C19"/>
    <mergeCell ref="D19:E19"/>
    <mergeCell ref="A1:G1"/>
    <mergeCell ref="A2:G2"/>
    <mergeCell ref="A3:G3"/>
    <mergeCell ref="A4:G4"/>
    <mergeCell ref="A6:G6"/>
    <mergeCell ref="A5:G5"/>
  </mergeCells>
  <conditionalFormatting sqref="F8:F18">
    <cfRule type="cellIs" dxfId="3" priority="1" operator="equal">
      <formula>#REF!="&lt;&gt;"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1" fitToHeight="0" orientation="portrait" useFirstPageNumber="1" verticalDpi="300" r:id="rId1"/>
  <headerFooter>
    <oddFooter>&amp;RPage &amp;P/X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90"/>
  <sheetViews>
    <sheetView topLeftCell="A64" zoomScale="85" zoomScaleNormal="85" zoomScaleSheetLayoutView="85" workbookViewId="0">
      <selection activeCell="N71" sqref="N71"/>
    </sheetView>
  </sheetViews>
  <sheetFormatPr baseColWidth="10" defaultColWidth="11.42578125" defaultRowHeight="12.75" x14ac:dyDescent="0.2"/>
  <cols>
    <col min="1" max="1" width="40.85546875" customWidth="1"/>
    <col min="2" max="2" width="5.5703125" style="49" customWidth="1"/>
    <col min="3" max="3" width="10.5703125" customWidth="1"/>
    <col min="4" max="4" width="36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2" customFormat="1" ht="32.25" customHeight="1" thickBot="1" x14ac:dyDescent="0.25">
      <c r="A1" s="111" t="s">
        <v>0</v>
      </c>
      <c r="B1" s="112"/>
      <c r="C1" s="112"/>
      <c r="D1" s="112"/>
      <c r="E1" s="112"/>
      <c r="F1" s="112"/>
      <c r="G1" s="113"/>
    </row>
    <row r="2" spans="1:8" s="2" customFormat="1" ht="42.75" customHeight="1" x14ac:dyDescent="0.2">
      <c r="A2" s="114" t="s">
        <v>21</v>
      </c>
      <c r="B2" s="115"/>
      <c r="C2" s="115"/>
      <c r="D2" s="115"/>
      <c r="E2" s="115"/>
      <c r="F2" s="115"/>
      <c r="G2" s="116"/>
    </row>
    <row r="3" spans="1:8" s="3" customFormat="1" ht="33" customHeight="1" x14ac:dyDescent="0.2">
      <c r="A3" s="125" t="str">
        <f>'BPU-P.HAB- BPIA-DMD-CIRFA'!A3:G3</f>
        <v>CCP du DAF N° 2025-000002</v>
      </c>
      <c r="B3" s="126"/>
      <c r="C3" s="126"/>
      <c r="D3" s="126"/>
      <c r="E3" s="126"/>
      <c r="F3" s="126"/>
      <c r="G3" s="127"/>
      <c r="H3" s="6"/>
    </row>
    <row r="4" spans="1:8" s="3" customFormat="1" ht="42.75" customHeight="1" x14ac:dyDescent="0.2">
      <c r="A4" s="96" t="str">
        <f>'BPU-P.HAB- BPIA-DMD-CIRFA'!A4:G4</f>
        <v>Entretien des espaces verts et des aires aménagées au profit des formations rattachées au groupement de soutien commissariat (GSC) de Besançon (avec exécution par carte achat)</v>
      </c>
      <c r="B4" s="97"/>
      <c r="C4" s="97"/>
      <c r="D4" s="97"/>
      <c r="E4" s="97"/>
      <c r="F4" s="97"/>
      <c r="G4" s="98"/>
      <c r="H4" s="24"/>
    </row>
    <row r="5" spans="1:8" s="3" customFormat="1" ht="42.75" customHeight="1" x14ac:dyDescent="0.2">
      <c r="A5" s="128" t="str">
        <f>'BPU-P.HAB- BPIA-DMD-CIRFA'!A5:G5</f>
        <v>LOT N° 3 - Sites de Chalon-sur-Saône et Mâcon</v>
      </c>
      <c r="B5" s="129"/>
      <c r="C5" s="129"/>
      <c r="D5" s="129"/>
      <c r="E5" s="129"/>
      <c r="F5" s="129"/>
      <c r="G5" s="130"/>
      <c r="H5" s="24"/>
    </row>
    <row r="6" spans="1:8" s="2" customFormat="1" ht="34.5" customHeight="1" thickBot="1" x14ac:dyDescent="0.25">
      <c r="A6" s="117" t="s">
        <v>2</v>
      </c>
      <c r="B6" s="118"/>
      <c r="C6" s="118"/>
      <c r="D6" s="118"/>
      <c r="E6" s="118"/>
      <c r="F6" s="118"/>
      <c r="G6" s="119"/>
    </row>
    <row r="7" spans="1:8" s="4" customFormat="1" ht="69" customHeight="1" x14ac:dyDescent="0.2">
      <c r="A7" s="25" t="s">
        <v>3</v>
      </c>
      <c r="B7" s="133" t="s">
        <v>24</v>
      </c>
      <c r="C7" s="133"/>
      <c r="D7" s="25" t="s">
        <v>5</v>
      </c>
      <c r="E7" s="25" t="s">
        <v>6</v>
      </c>
      <c r="F7" s="25" t="s">
        <v>7</v>
      </c>
      <c r="G7" s="25" t="s">
        <v>8</v>
      </c>
    </row>
    <row r="8" spans="1:8" s="9" customFormat="1" ht="43.5" x14ac:dyDescent="0.2">
      <c r="A8" s="39" t="s">
        <v>25</v>
      </c>
      <c r="B8" s="26">
        <v>1</v>
      </c>
      <c r="C8" s="27" t="s">
        <v>9</v>
      </c>
      <c r="D8" s="28" t="s">
        <v>10</v>
      </c>
      <c r="E8" s="28" t="s">
        <v>26</v>
      </c>
      <c r="F8" s="57"/>
      <c r="G8" s="47" t="s">
        <v>27</v>
      </c>
      <c r="H8" s="71" t="str">
        <f>IF(F8="","Veuillez compléter le prix HT pour la quantité de référence","")</f>
        <v>Veuillez compléter le prix HT pour la quantité de référence</v>
      </c>
    </row>
    <row r="9" spans="1:8" s="9" customFormat="1" ht="35.1" customHeight="1" x14ac:dyDescent="0.2">
      <c r="A9" s="39" t="s">
        <v>25</v>
      </c>
      <c r="B9" s="30">
        <v>1</v>
      </c>
      <c r="C9" s="27" t="s">
        <v>9</v>
      </c>
      <c r="D9" s="28" t="s">
        <v>10</v>
      </c>
      <c r="E9" s="28" t="s">
        <v>26</v>
      </c>
      <c r="F9" s="57"/>
      <c r="G9" s="29" t="s">
        <v>28</v>
      </c>
      <c r="H9" s="71" t="str">
        <f t="shared" ref="H9:H71" si="0">IF(F9="","Veuillez compléter le prix HT pour la quantité de référence","")</f>
        <v>Veuillez compléter le prix HT pour la quantité de référence</v>
      </c>
    </row>
    <row r="10" spans="1:8" s="9" customFormat="1" ht="35.1" customHeight="1" x14ac:dyDescent="0.2">
      <c r="A10" s="39" t="s">
        <v>25</v>
      </c>
      <c r="B10" s="30">
        <v>1</v>
      </c>
      <c r="C10" s="27" t="s">
        <v>9</v>
      </c>
      <c r="D10" s="31" t="s">
        <v>10</v>
      </c>
      <c r="E10" s="31" t="s">
        <v>26</v>
      </c>
      <c r="F10" s="57"/>
      <c r="G10" s="32" t="s">
        <v>29</v>
      </c>
      <c r="H10" s="71" t="str">
        <f t="shared" si="0"/>
        <v>Veuillez compléter le prix HT pour la quantité de référence</v>
      </c>
    </row>
    <row r="11" spans="1:8" s="9" customFormat="1" ht="29.25" x14ac:dyDescent="0.2">
      <c r="A11" s="39" t="s">
        <v>25</v>
      </c>
      <c r="B11" s="30">
        <v>1</v>
      </c>
      <c r="C11" s="27" t="s">
        <v>9</v>
      </c>
      <c r="D11" s="31" t="s">
        <v>10</v>
      </c>
      <c r="E11" s="31" t="s">
        <v>26</v>
      </c>
      <c r="F11" s="57"/>
      <c r="G11" s="47" t="s">
        <v>30</v>
      </c>
      <c r="H11" s="71" t="str">
        <f t="shared" si="0"/>
        <v>Veuillez compléter le prix HT pour la quantité de référence</v>
      </c>
    </row>
    <row r="12" spans="1:8" s="9" customFormat="1" ht="35.1" customHeight="1" x14ac:dyDescent="0.2">
      <c r="A12" s="39" t="s">
        <v>25</v>
      </c>
      <c r="B12" s="30">
        <v>1</v>
      </c>
      <c r="C12" s="27" t="s">
        <v>9</v>
      </c>
      <c r="D12" s="31" t="s">
        <v>10</v>
      </c>
      <c r="E12" s="31" t="s">
        <v>26</v>
      </c>
      <c r="F12" s="57"/>
      <c r="G12" s="29" t="s">
        <v>31</v>
      </c>
      <c r="H12" s="71" t="str">
        <f t="shared" si="0"/>
        <v>Veuillez compléter le prix HT pour la quantité de référence</v>
      </c>
    </row>
    <row r="13" spans="1:8" s="9" customFormat="1" ht="35.1" customHeight="1" x14ac:dyDescent="0.2">
      <c r="A13" s="39" t="s">
        <v>25</v>
      </c>
      <c r="B13" s="30">
        <v>1</v>
      </c>
      <c r="C13" s="27" t="s">
        <v>9</v>
      </c>
      <c r="D13" s="31" t="s">
        <v>10</v>
      </c>
      <c r="E13" s="31" t="s">
        <v>26</v>
      </c>
      <c r="F13" s="57"/>
      <c r="G13" s="32" t="s">
        <v>32</v>
      </c>
      <c r="H13" s="71" t="str">
        <f t="shared" si="0"/>
        <v>Veuillez compléter le prix HT pour la quantité de référence</v>
      </c>
    </row>
    <row r="14" spans="1:8" s="9" customFormat="1" ht="35.1" customHeight="1" x14ac:dyDescent="0.2">
      <c r="A14" s="39" t="s">
        <v>25</v>
      </c>
      <c r="B14" s="30">
        <v>1</v>
      </c>
      <c r="C14" s="27" t="s">
        <v>9</v>
      </c>
      <c r="D14" s="31" t="s">
        <v>14</v>
      </c>
      <c r="E14" s="31" t="s">
        <v>33</v>
      </c>
      <c r="F14" s="57"/>
      <c r="G14" s="59" t="s">
        <v>34</v>
      </c>
      <c r="H14" s="71" t="str">
        <f t="shared" si="0"/>
        <v>Veuillez compléter le prix HT pour la quantité de référence</v>
      </c>
    </row>
    <row r="15" spans="1:8" s="9" customFormat="1" ht="35.1" customHeight="1" x14ac:dyDescent="0.2">
      <c r="A15" s="39" t="s">
        <v>25</v>
      </c>
      <c r="B15" s="30">
        <v>1</v>
      </c>
      <c r="C15" s="53" t="s">
        <v>9</v>
      </c>
      <c r="D15" s="31" t="s">
        <v>14</v>
      </c>
      <c r="E15" s="31" t="s">
        <v>33</v>
      </c>
      <c r="F15" s="57"/>
      <c r="G15" s="59" t="s">
        <v>35</v>
      </c>
      <c r="H15" s="71" t="str">
        <f t="shared" si="0"/>
        <v>Veuillez compléter le prix HT pour la quantité de référence</v>
      </c>
    </row>
    <row r="16" spans="1:8" s="9" customFormat="1" ht="35.1" customHeight="1" x14ac:dyDescent="0.2">
      <c r="A16" s="39" t="s">
        <v>25</v>
      </c>
      <c r="B16" s="30">
        <v>1</v>
      </c>
      <c r="C16" s="53" t="s">
        <v>9</v>
      </c>
      <c r="D16" s="31" t="s">
        <v>14</v>
      </c>
      <c r="E16" s="31" t="s">
        <v>33</v>
      </c>
      <c r="F16" s="57"/>
      <c r="G16" s="60" t="s">
        <v>36</v>
      </c>
      <c r="H16" s="71" t="str">
        <f t="shared" si="0"/>
        <v>Veuillez compléter le prix HT pour la quantité de référence</v>
      </c>
    </row>
    <row r="17" spans="1:8" s="9" customFormat="1" ht="35.1" customHeight="1" x14ac:dyDescent="0.2">
      <c r="A17" s="39" t="s">
        <v>25</v>
      </c>
      <c r="B17" s="30">
        <v>1</v>
      </c>
      <c r="C17" s="53" t="s">
        <v>9</v>
      </c>
      <c r="D17" s="28" t="s">
        <v>15</v>
      </c>
      <c r="E17" s="28" t="s">
        <v>37</v>
      </c>
      <c r="F17" s="57"/>
      <c r="G17" s="47" t="s">
        <v>30</v>
      </c>
      <c r="H17" s="71" t="str">
        <f t="shared" si="0"/>
        <v>Veuillez compléter le prix HT pour la quantité de référence</v>
      </c>
    </row>
    <row r="18" spans="1:8" s="9" customFormat="1" ht="35.1" customHeight="1" x14ac:dyDescent="0.2">
      <c r="A18" s="39" t="s">
        <v>25</v>
      </c>
      <c r="B18" s="30">
        <v>1</v>
      </c>
      <c r="C18" s="53" t="s">
        <v>9</v>
      </c>
      <c r="D18" s="28" t="s">
        <v>15</v>
      </c>
      <c r="E18" s="28" t="s">
        <v>37</v>
      </c>
      <c r="F18" s="57"/>
      <c r="G18" s="29" t="s">
        <v>31</v>
      </c>
      <c r="H18" s="71" t="str">
        <f t="shared" si="0"/>
        <v>Veuillez compléter le prix HT pour la quantité de référence</v>
      </c>
    </row>
    <row r="19" spans="1:8" s="9" customFormat="1" ht="35.1" customHeight="1" x14ac:dyDescent="0.2">
      <c r="A19" s="39" t="s">
        <v>25</v>
      </c>
      <c r="B19" s="30">
        <v>1</v>
      </c>
      <c r="C19" s="53" t="s">
        <v>9</v>
      </c>
      <c r="D19" s="28" t="s">
        <v>15</v>
      </c>
      <c r="E19" s="28" t="s">
        <v>37</v>
      </c>
      <c r="F19" s="57"/>
      <c r="G19" s="32" t="s">
        <v>32</v>
      </c>
      <c r="H19" s="71" t="str">
        <f t="shared" si="0"/>
        <v>Veuillez compléter le prix HT pour la quantité de référence</v>
      </c>
    </row>
    <row r="20" spans="1:8" s="9" customFormat="1" ht="35.1" customHeight="1" x14ac:dyDescent="0.2">
      <c r="A20" s="39" t="s">
        <v>25</v>
      </c>
      <c r="B20" s="30">
        <v>1</v>
      </c>
      <c r="C20" s="53" t="s">
        <v>9</v>
      </c>
      <c r="D20" s="28" t="s">
        <v>15</v>
      </c>
      <c r="E20" s="28" t="s">
        <v>37</v>
      </c>
      <c r="F20" s="57"/>
      <c r="G20" s="47" t="s">
        <v>38</v>
      </c>
      <c r="H20" s="71" t="str">
        <f t="shared" si="0"/>
        <v>Veuillez compléter le prix HT pour la quantité de référence</v>
      </c>
    </row>
    <row r="21" spans="1:8" s="9" customFormat="1" ht="35.1" customHeight="1" x14ac:dyDescent="0.2">
      <c r="A21" s="39" t="s">
        <v>25</v>
      </c>
      <c r="B21" s="30">
        <v>1</v>
      </c>
      <c r="C21" s="53" t="s">
        <v>9</v>
      </c>
      <c r="D21" s="35" t="s">
        <v>15</v>
      </c>
      <c r="E21" s="28" t="s">
        <v>37</v>
      </c>
      <c r="F21" s="57"/>
      <c r="G21" s="29" t="s">
        <v>39</v>
      </c>
      <c r="H21" s="71" t="str">
        <f t="shared" si="0"/>
        <v>Veuillez compléter le prix HT pour la quantité de référence</v>
      </c>
    </row>
    <row r="22" spans="1:8" s="9" customFormat="1" ht="35.1" customHeight="1" x14ac:dyDescent="0.2">
      <c r="A22" s="39" t="s">
        <v>25</v>
      </c>
      <c r="B22" s="30">
        <v>1</v>
      </c>
      <c r="C22" s="53" t="s">
        <v>9</v>
      </c>
      <c r="D22" s="12" t="s">
        <v>15</v>
      </c>
      <c r="E22" s="12" t="s">
        <v>37</v>
      </c>
      <c r="F22" s="57"/>
      <c r="G22" s="32" t="s">
        <v>40</v>
      </c>
      <c r="H22" s="71" t="str">
        <f t="shared" si="0"/>
        <v>Veuillez compléter le prix HT pour la quantité de référence</v>
      </c>
    </row>
    <row r="23" spans="1:8" s="9" customFormat="1" ht="35.1" customHeight="1" x14ac:dyDescent="0.2">
      <c r="A23" s="39" t="s">
        <v>25</v>
      </c>
      <c r="B23" s="36">
        <v>1</v>
      </c>
      <c r="C23" s="37" t="s">
        <v>12</v>
      </c>
      <c r="D23" s="12" t="s">
        <v>41</v>
      </c>
      <c r="E23" s="12" t="s">
        <v>42</v>
      </c>
      <c r="F23" s="57"/>
      <c r="G23" s="59" t="s">
        <v>43</v>
      </c>
      <c r="H23" s="71" t="str">
        <f t="shared" si="0"/>
        <v>Veuillez compléter le prix HT pour la quantité de référence</v>
      </c>
    </row>
    <row r="24" spans="1:8" s="9" customFormat="1" ht="35.1" customHeight="1" x14ac:dyDescent="0.2">
      <c r="A24" s="39" t="s">
        <v>25</v>
      </c>
      <c r="B24" s="36">
        <v>1</v>
      </c>
      <c r="C24" s="37" t="s">
        <v>12</v>
      </c>
      <c r="D24" s="12" t="s">
        <v>41</v>
      </c>
      <c r="E24" s="12" t="s">
        <v>42</v>
      </c>
      <c r="F24" s="57"/>
      <c r="G24" s="59" t="s">
        <v>44</v>
      </c>
      <c r="H24" s="71" t="str">
        <f t="shared" si="0"/>
        <v>Veuillez compléter le prix HT pour la quantité de référence</v>
      </c>
    </row>
    <row r="25" spans="1:8" s="9" customFormat="1" ht="35.1" customHeight="1" x14ac:dyDescent="0.2">
      <c r="A25" s="39" t="s">
        <v>25</v>
      </c>
      <c r="B25" s="30">
        <v>1</v>
      </c>
      <c r="C25" s="53" t="s">
        <v>9</v>
      </c>
      <c r="D25" s="12" t="s">
        <v>11</v>
      </c>
      <c r="E25" s="12" t="s">
        <v>45</v>
      </c>
      <c r="F25" s="57"/>
      <c r="G25" s="47" t="s">
        <v>38</v>
      </c>
      <c r="H25" s="71" t="str">
        <f t="shared" si="0"/>
        <v>Veuillez compléter le prix HT pour la quantité de référence</v>
      </c>
    </row>
    <row r="26" spans="1:8" s="9" customFormat="1" ht="35.1" customHeight="1" x14ac:dyDescent="0.2">
      <c r="A26" s="39" t="s">
        <v>25</v>
      </c>
      <c r="B26" s="30">
        <v>1</v>
      </c>
      <c r="C26" s="53" t="s">
        <v>9</v>
      </c>
      <c r="D26" s="12" t="s">
        <v>11</v>
      </c>
      <c r="E26" s="12" t="s">
        <v>45</v>
      </c>
      <c r="F26" s="57"/>
      <c r="G26" s="29" t="s">
        <v>39</v>
      </c>
      <c r="H26" s="71" t="str">
        <f t="shared" si="0"/>
        <v>Veuillez compléter le prix HT pour la quantité de référence</v>
      </c>
    </row>
    <row r="27" spans="1:8" s="9" customFormat="1" ht="35.1" customHeight="1" x14ac:dyDescent="0.2">
      <c r="A27" s="39" t="s">
        <v>25</v>
      </c>
      <c r="B27" s="30">
        <v>1</v>
      </c>
      <c r="C27" s="53" t="s">
        <v>9</v>
      </c>
      <c r="D27" s="42" t="s">
        <v>11</v>
      </c>
      <c r="E27" s="43" t="s">
        <v>45</v>
      </c>
      <c r="F27" s="57"/>
      <c r="G27" s="32" t="s">
        <v>40</v>
      </c>
      <c r="H27" s="71" t="str">
        <f t="shared" si="0"/>
        <v>Veuillez compléter le prix HT pour la quantité de référence</v>
      </c>
    </row>
    <row r="28" spans="1:8" ht="35.1" customHeight="1" x14ac:dyDescent="0.2">
      <c r="A28" s="39" t="s">
        <v>25</v>
      </c>
      <c r="B28" s="40">
        <v>1</v>
      </c>
      <c r="C28" s="41" t="s">
        <v>9</v>
      </c>
      <c r="D28" s="42" t="s">
        <v>11</v>
      </c>
      <c r="E28" s="43" t="s">
        <v>45</v>
      </c>
      <c r="F28" s="57"/>
      <c r="G28" s="47" t="s">
        <v>30</v>
      </c>
      <c r="H28" s="71" t="str">
        <f t="shared" si="0"/>
        <v>Veuillez compléter le prix HT pour la quantité de référence</v>
      </c>
    </row>
    <row r="29" spans="1:8" ht="35.1" customHeight="1" x14ac:dyDescent="0.2">
      <c r="A29" s="39" t="s">
        <v>25</v>
      </c>
      <c r="B29" s="30">
        <v>1</v>
      </c>
      <c r="C29" s="53" t="s">
        <v>9</v>
      </c>
      <c r="D29" s="42" t="s">
        <v>11</v>
      </c>
      <c r="E29" s="43" t="s">
        <v>45</v>
      </c>
      <c r="F29" s="57"/>
      <c r="G29" s="29" t="s">
        <v>31</v>
      </c>
      <c r="H29" s="71" t="str">
        <f t="shared" si="0"/>
        <v>Veuillez compléter le prix HT pour la quantité de référence</v>
      </c>
    </row>
    <row r="30" spans="1:8" ht="35.1" customHeight="1" x14ac:dyDescent="0.2">
      <c r="A30" s="39" t="s">
        <v>25</v>
      </c>
      <c r="B30" s="30">
        <v>1</v>
      </c>
      <c r="C30" s="53" t="s">
        <v>9</v>
      </c>
      <c r="D30" s="46" t="s">
        <v>11</v>
      </c>
      <c r="E30" s="43" t="s">
        <v>45</v>
      </c>
      <c r="F30" s="57"/>
      <c r="G30" s="32" t="s">
        <v>32</v>
      </c>
      <c r="H30" s="71" t="str">
        <f t="shared" si="0"/>
        <v>Veuillez compléter le prix HT pour la quantité de référence</v>
      </c>
    </row>
    <row r="31" spans="1:8" ht="43.5" x14ac:dyDescent="0.2">
      <c r="A31" s="39" t="s">
        <v>25</v>
      </c>
      <c r="B31" s="44">
        <v>1</v>
      </c>
      <c r="C31" s="45" t="s">
        <v>12</v>
      </c>
      <c r="D31" s="46" t="s">
        <v>46</v>
      </c>
      <c r="E31" s="12" t="s">
        <v>47</v>
      </c>
      <c r="F31" s="57"/>
      <c r="G31" s="59" t="s">
        <v>48</v>
      </c>
      <c r="H31" s="71" t="str">
        <f t="shared" si="0"/>
        <v>Veuillez compléter le prix HT pour la quantité de référence</v>
      </c>
    </row>
    <row r="32" spans="1:8" ht="43.5" x14ac:dyDescent="0.2">
      <c r="A32" s="39" t="s">
        <v>25</v>
      </c>
      <c r="B32" s="26">
        <v>1</v>
      </c>
      <c r="C32" s="41" t="s">
        <v>12</v>
      </c>
      <c r="D32" s="31" t="s">
        <v>46</v>
      </c>
      <c r="E32" s="31" t="s">
        <v>47</v>
      </c>
      <c r="F32" s="57"/>
      <c r="G32" s="59" t="s">
        <v>49</v>
      </c>
      <c r="H32" s="71" t="str">
        <f t="shared" si="0"/>
        <v>Veuillez compléter le prix HT pour la quantité de référence</v>
      </c>
    </row>
    <row r="33" spans="1:8" ht="35.1" customHeight="1" x14ac:dyDescent="0.2">
      <c r="A33" s="39" t="s">
        <v>25</v>
      </c>
      <c r="B33" s="30">
        <v>1</v>
      </c>
      <c r="C33" s="53" t="s">
        <v>9</v>
      </c>
      <c r="D33" s="28" t="s">
        <v>22</v>
      </c>
      <c r="E33" s="31" t="s">
        <v>50</v>
      </c>
      <c r="F33" s="57"/>
      <c r="G33" s="59" t="s">
        <v>34</v>
      </c>
      <c r="H33" s="71" t="str">
        <f t="shared" si="0"/>
        <v>Veuillez compléter le prix HT pour la quantité de référence</v>
      </c>
    </row>
    <row r="34" spans="1:8" ht="35.1" customHeight="1" x14ac:dyDescent="0.2">
      <c r="A34" s="39" t="s">
        <v>25</v>
      </c>
      <c r="B34" s="30">
        <v>1</v>
      </c>
      <c r="C34" s="53" t="s">
        <v>9</v>
      </c>
      <c r="D34" s="28" t="s">
        <v>22</v>
      </c>
      <c r="E34" s="31" t="s">
        <v>50</v>
      </c>
      <c r="F34" s="57"/>
      <c r="G34" s="59" t="s">
        <v>35</v>
      </c>
      <c r="H34" s="71" t="str">
        <f t="shared" si="0"/>
        <v>Veuillez compléter le prix HT pour la quantité de référence</v>
      </c>
    </row>
    <row r="35" spans="1:8" ht="35.1" customHeight="1" x14ac:dyDescent="0.2">
      <c r="A35" s="39" t="s">
        <v>25</v>
      </c>
      <c r="B35" s="30">
        <v>1</v>
      </c>
      <c r="C35" s="53" t="s">
        <v>9</v>
      </c>
      <c r="D35" s="28" t="s">
        <v>22</v>
      </c>
      <c r="E35" s="31" t="s">
        <v>50</v>
      </c>
      <c r="F35" s="57"/>
      <c r="G35" s="60" t="s">
        <v>36</v>
      </c>
      <c r="H35" s="71" t="str">
        <f t="shared" si="0"/>
        <v>Veuillez compléter le prix HT pour la quantité de référence</v>
      </c>
    </row>
    <row r="36" spans="1:8" ht="35.1" customHeight="1" x14ac:dyDescent="0.2">
      <c r="A36" s="39" t="s">
        <v>25</v>
      </c>
      <c r="B36" s="30">
        <v>1</v>
      </c>
      <c r="C36" s="53" t="s">
        <v>9</v>
      </c>
      <c r="D36" s="46" t="s">
        <v>51</v>
      </c>
      <c r="E36" s="12" t="s">
        <v>52</v>
      </c>
      <c r="F36" s="57"/>
      <c r="G36" s="59" t="s">
        <v>34</v>
      </c>
      <c r="H36" s="71" t="str">
        <f t="shared" si="0"/>
        <v>Veuillez compléter le prix HT pour la quantité de référence</v>
      </c>
    </row>
    <row r="37" spans="1:8" ht="35.1" customHeight="1" x14ac:dyDescent="0.2">
      <c r="A37" s="39" t="s">
        <v>25</v>
      </c>
      <c r="B37" s="30">
        <v>1</v>
      </c>
      <c r="C37" s="53" t="s">
        <v>9</v>
      </c>
      <c r="D37" s="28" t="s">
        <v>51</v>
      </c>
      <c r="E37" s="28" t="s">
        <v>52</v>
      </c>
      <c r="F37" s="57"/>
      <c r="G37" s="59" t="s">
        <v>35</v>
      </c>
      <c r="H37" s="71" t="str">
        <f t="shared" si="0"/>
        <v>Veuillez compléter le prix HT pour la quantité de référence</v>
      </c>
    </row>
    <row r="38" spans="1:8" ht="35.1" customHeight="1" x14ac:dyDescent="0.2">
      <c r="A38" s="39" t="s">
        <v>25</v>
      </c>
      <c r="B38" s="30">
        <v>1</v>
      </c>
      <c r="C38" s="53" t="s">
        <v>9</v>
      </c>
      <c r="D38" s="28" t="s">
        <v>51</v>
      </c>
      <c r="E38" s="28" t="s">
        <v>52</v>
      </c>
      <c r="F38" s="57"/>
      <c r="G38" s="60" t="s">
        <v>36</v>
      </c>
      <c r="H38" s="71" t="str">
        <f t="shared" si="0"/>
        <v>Veuillez compléter le prix HT pour la quantité de référence</v>
      </c>
    </row>
    <row r="39" spans="1:8" ht="35.1" customHeight="1" x14ac:dyDescent="0.2">
      <c r="A39" s="39" t="s">
        <v>25</v>
      </c>
      <c r="B39" s="30">
        <v>1</v>
      </c>
      <c r="C39" s="53" t="s">
        <v>12</v>
      </c>
      <c r="D39" s="28" t="s">
        <v>53</v>
      </c>
      <c r="E39" s="28" t="s">
        <v>52</v>
      </c>
      <c r="F39" s="57"/>
      <c r="G39" s="59" t="s">
        <v>43</v>
      </c>
      <c r="H39" s="71" t="str">
        <f t="shared" si="0"/>
        <v>Veuillez compléter le prix HT pour la quantité de référence</v>
      </c>
    </row>
    <row r="40" spans="1:8" ht="35.1" customHeight="1" x14ac:dyDescent="0.2">
      <c r="A40" s="39" t="s">
        <v>25</v>
      </c>
      <c r="B40" s="30">
        <v>1</v>
      </c>
      <c r="C40" s="53" t="s">
        <v>12</v>
      </c>
      <c r="D40" s="28" t="s">
        <v>53</v>
      </c>
      <c r="E40" s="52" t="s">
        <v>52</v>
      </c>
      <c r="F40" s="57"/>
      <c r="G40" s="59" t="s">
        <v>44</v>
      </c>
      <c r="H40" s="71" t="str">
        <f t="shared" si="0"/>
        <v>Veuillez compléter le prix HT pour la quantité de référence</v>
      </c>
    </row>
    <row r="41" spans="1:8" ht="35.1" customHeight="1" x14ac:dyDescent="0.2">
      <c r="A41" s="39" t="s">
        <v>25</v>
      </c>
      <c r="B41" s="51">
        <v>1</v>
      </c>
      <c r="C41" s="58" t="s">
        <v>54</v>
      </c>
      <c r="D41" s="52" t="s">
        <v>55</v>
      </c>
      <c r="E41" s="52" t="s">
        <v>56</v>
      </c>
      <c r="F41" s="57"/>
      <c r="G41" s="54" t="s">
        <v>57</v>
      </c>
      <c r="H41" s="71" t="str">
        <f t="shared" si="0"/>
        <v>Veuillez compléter le prix HT pour la quantité de référence</v>
      </c>
    </row>
    <row r="42" spans="1:8" ht="35.1" customHeight="1" x14ac:dyDescent="0.2">
      <c r="A42" s="39" t="s">
        <v>25</v>
      </c>
      <c r="B42" s="51">
        <v>1</v>
      </c>
      <c r="C42" s="58" t="s">
        <v>54</v>
      </c>
      <c r="D42" s="52" t="s">
        <v>55</v>
      </c>
      <c r="E42" s="52" t="s">
        <v>56</v>
      </c>
      <c r="F42" s="57"/>
      <c r="G42" s="54" t="s">
        <v>58</v>
      </c>
      <c r="H42" s="71" t="str">
        <f t="shared" si="0"/>
        <v>Veuillez compléter le prix HT pour la quantité de référence</v>
      </c>
    </row>
    <row r="43" spans="1:8" ht="35.1" customHeight="1" x14ac:dyDescent="0.2">
      <c r="A43" s="39" t="s">
        <v>25</v>
      </c>
      <c r="B43" s="51">
        <v>1</v>
      </c>
      <c r="C43" s="58" t="s">
        <v>54</v>
      </c>
      <c r="D43" s="52" t="s">
        <v>55</v>
      </c>
      <c r="E43" s="52" t="s">
        <v>56</v>
      </c>
      <c r="F43" s="57"/>
      <c r="G43" s="54" t="s">
        <v>59</v>
      </c>
      <c r="H43" s="71" t="str">
        <f t="shared" si="0"/>
        <v>Veuillez compléter le prix HT pour la quantité de référence</v>
      </c>
    </row>
    <row r="44" spans="1:8" ht="35.1" customHeight="1" x14ac:dyDescent="0.2">
      <c r="A44" s="39" t="s">
        <v>25</v>
      </c>
      <c r="B44" s="51">
        <v>1</v>
      </c>
      <c r="C44" s="58" t="s">
        <v>54</v>
      </c>
      <c r="D44" s="52" t="s">
        <v>55</v>
      </c>
      <c r="E44" s="52" t="s">
        <v>56</v>
      </c>
      <c r="F44" s="57"/>
      <c r="G44" s="54" t="s">
        <v>60</v>
      </c>
      <c r="H44" s="71" t="str">
        <f t="shared" si="0"/>
        <v>Veuillez compléter le prix HT pour la quantité de référence</v>
      </c>
    </row>
    <row r="45" spans="1:8" ht="35.1" customHeight="1" x14ac:dyDescent="0.2">
      <c r="A45" s="39" t="s">
        <v>25</v>
      </c>
      <c r="B45" s="51">
        <v>1</v>
      </c>
      <c r="C45" s="58" t="s">
        <v>54</v>
      </c>
      <c r="D45" s="52" t="s">
        <v>55</v>
      </c>
      <c r="E45" s="52" t="s">
        <v>56</v>
      </c>
      <c r="F45" s="57"/>
      <c r="G45" s="61" t="s">
        <v>61</v>
      </c>
      <c r="H45" s="71" t="str">
        <f t="shared" si="0"/>
        <v>Veuillez compléter le prix HT pour la quantité de référence</v>
      </c>
    </row>
    <row r="46" spans="1:8" ht="35.1" customHeight="1" x14ac:dyDescent="0.2">
      <c r="A46" s="39" t="s">
        <v>25</v>
      </c>
      <c r="B46" s="51">
        <v>1</v>
      </c>
      <c r="C46" s="58" t="s">
        <v>54</v>
      </c>
      <c r="D46" s="52" t="s">
        <v>62</v>
      </c>
      <c r="E46" s="52" t="s">
        <v>63</v>
      </c>
      <c r="F46" s="57"/>
      <c r="G46" s="54" t="s">
        <v>57</v>
      </c>
      <c r="H46" s="71" t="str">
        <f t="shared" si="0"/>
        <v>Veuillez compléter le prix HT pour la quantité de référence</v>
      </c>
    </row>
    <row r="47" spans="1:8" ht="35.1" customHeight="1" x14ac:dyDescent="0.2">
      <c r="A47" s="39" t="s">
        <v>25</v>
      </c>
      <c r="B47" s="51">
        <v>1</v>
      </c>
      <c r="C47" s="58" t="s">
        <v>54</v>
      </c>
      <c r="D47" s="52" t="s">
        <v>62</v>
      </c>
      <c r="E47" s="52" t="s">
        <v>63</v>
      </c>
      <c r="F47" s="57"/>
      <c r="G47" s="54" t="s">
        <v>58</v>
      </c>
      <c r="H47" s="71" t="str">
        <f t="shared" si="0"/>
        <v>Veuillez compléter le prix HT pour la quantité de référence</v>
      </c>
    </row>
    <row r="48" spans="1:8" ht="35.1" customHeight="1" x14ac:dyDescent="0.2">
      <c r="A48" s="39" t="s">
        <v>25</v>
      </c>
      <c r="B48" s="51">
        <v>1</v>
      </c>
      <c r="C48" s="58" t="s">
        <v>54</v>
      </c>
      <c r="D48" s="52" t="s">
        <v>62</v>
      </c>
      <c r="E48" s="52" t="s">
        <v>63</v>
      </c>
      <c r="F48" s="57"/>
      <c r="G48" s="54" t="s">
        <v>59</v>
      </c>
      <c r="H48" s="71" t="str">
        <f t="shared" si="0"/>
        <v>Veuillez compléter le prix HT pour la quantité de référence</v>
      </c>
    </row>
    <row r="49" spans="1:8" ht="35.1" customHeight="1" x14ac:dyDescent="0.2">
      <c r="A49" s="39" t="s">
        <v>25</v>
      </c>
      <c r="B49" s="51">
        <v>1</v>
      </c>
      <c r="C49" s="58" t="s">
        <v>54</v>
      </c>
      <c r="D49" s="52" t="s">
        <v>62</v>
      </c>
      <c r="E49" s="52" t="s">
        <v>63</v>
      </c>
      <c r="F49" s="57"/>
      <c r="G49" s="54" t="s">
        <v>60</v>
      </c>
      <c r="H49" s="71" t="str">
        <f t="shared" si="0"/>
        <v>Veuillez compléter le prix HT pour la quantité de référence</v>
      </c>
    </row>
    <row r="50" spans="1:8" ht="35.1" customHeight="1" x14ac:dyDescent="0.2">
      <c r="A50" s="39" t="s">
        <v>25</v>
      </c>
      <c r="B50" s="51">
        <v>1</v>
      </c>
      <c r="C50" s="58" t="s">
        <v>54</v>
      </c>
      <c r="D50" s="52" t="s">
        <v>62</v>
      </c>
      <c r="E50" s="52" t="s">
        <v>63</v>
      </c>
      <c r="F50" s="57"/>
      <c r="G50" s="61" t="s">
        <v>61</v>
      </c>
      <c r="H50" s="71" t="str">
        <f t="shared" si="0"/>
        <v>Veuillez compléter le prix HT pour la quantité de référence</v>
      </c>
    </row>
    <row r="51" spans="1:8" ht="35.1" customHeight="1" x14ac:dyDescent="0.2">
      <c r="A51" s="39" t="s">
        <v>25</v>
      </c>
      <c r="B51" s="51">
        <v>1</v>
      </c>
      <c r="C51" s="58" t="s">
        <v>54</v>
      </c>
      <c r="D51" s="52" t="s">
        <v>64</v>
      </c>
      <c r="E51" s="52" t="s">
        <v>65</v>
      </c>
      <c r="F51" s="57"/>
      <c r="G51" s="29" t="s">
        <v>66</v>
      </c>
      <c r="H51" s="71" t="str">
        <f t="shared" si="0"/>
        <v>Veuillez compléter le prix HT pour la quantité de référence</v>
      </c>
    </row>
    <row r="52" spans="1:8" ht="35.1" customHeight="1" x14ac:dyDescent="0.2">
      <c r="A52" s="39" t="s">
        <v>25</v>
      </c>
      <c r="B52" s="51">
        <v>1</v>
      </c>
      <c r="C52" s="58" t="s">
        <v>54</v>
      </c>
      <c r="D52" s="52" t="s">
        <v>64</v>
      </c>
      <c r="E52" s="52" t="s">
        <v>65</v>
      </c>
      <c r="F52" s="57"/>
      <c r="G52" s="29" t="s">
        <v>67</v>
      </c>
      <c r="H52" s="71" t="str">
        <f t="shared" si="0"/>
        <v>Veuillez compléter le prix HT pour la quantité de référence</v>
      </c>
    </row>
    <row r="53" spans="1:8" ht="35.1" customHeight="1" x14ac:dyDescent="0.2">
      <c r="A53" s="39" t="s">
        <v>25</v>
      </c>
      <c r="B53" s="51">
        <v>1</v>
      </c>
      <c r="C53" s="58" t="s">
        <v>54</v>
      </c>
      <c r="D53" s="52" t="s">
        <v>64</v>
      </c>
      <c r="E53" s="52" t="s">
        <v>65</v>
      </c>
      <c r="F53" s="57"/>
      <c r="G53" s="29" t="s">
        <v>68</v>
      </c>
      <c r="H53" s="71" t="str">
        <f t="shared" si="0"/>
        <v>Veuillez compléter le prix HT pour la quantité de référence</v>
      </c>
    </row>
    <row r="54" spans="1:8" ht="35.1" customHeight="1" x14ac:dyDescent="0.2">
      <c r="A54" s="69" t="s">
        <v>25</v>
      </c>
      <c r="B54" s="33">
        <v>1</v>
      </c>
      <c r="C54" s="34" t="s">
        <v>54</v>
      </c>
      <c r="D54" s="35" t="s">
        <v>64</v>
      </c>
      <c r="E54" s="35" t="s">
        <v>65</v>
      </c>
      <c r="F54" s="57"/>
      <c r="G54" s="70" t="s">
        <v>69</v>
      </c>
      <c r="H54" s="71" t="str">
        <f t="shared" si="0"/>
        <v>Veuillez compléter le prix HT pour la quantité de référence</v>
      </c>
    </row>
    <row r="55" spans="1:8" ht="35.1" customHeight="1" x14ac:dyDescent="0.2">
      <c r="A55" s="74" t="s">
        <v>25</v>
      </c>
      <c r="B55" s="75">
        <v>1</v>
      </c>
      <c r="C55" s="76" t="s">
        <v>70</v>
      </c>
      <c r="D55" s="77" t="s">
        <v>71</v>
      </c>
      <c r="E55" s="77" t="s">
        <v>72</v>
      </c>
      <c r="F55" s="57"/>
      <c r="G55" s="38" t="s">
        <v>73</v>
      </c>
      <c r="H55" s="71" t="str">
        <f t="shared" si="0"/>
        <v>Veuillez compléter le prix HT pour la quantité de référence</v>
      </c>
    </row>
    <row r="56" spans="1:8" ht="35.1" customHeight="1" x14ac:dyDescent="0.2">
      <c r="A56" s="74" t="s">
        <v>25</v>
      </c>
      <c r="B56" s="75">
        <v>1</v>
      </c>
      <c r="C56" s="76" t="s">
        <v>70</v>
      </c>
      <c r="D56" s="77" t="s">
        <v>71</v>
      </c>
      <c r="E56" s="77" t="s">
        <v>72</v>
      </c>
      <c r="F56" s="57"/>
      <c r="G56" s="78" t="s">
        <v>74</v>
      </c>
      <c r="H56" s="71" t="str">
        <f t="shared" si="0"/>
        <v>Veuillez compléter le prix HT pour la quantité de référence</v>
      </c>
    </row>
    <row r="57" spans="1:8" ht="35.1" customHeight="1" x14ac:dyDescent="0.2">
      <c r="A57" s="39" t="s">
        <v>25</v>
      </c>
      <c r="B57" s="66">
        <v>1</v>
      </c>
      <c r="C57" s="67" t="s">
        <v>70</v>
      </c>
      <c r="D57" s="68" t="s">
        <v>71</v>
      </c>
      <c r="E57" s="68" t="s">
        <v>72</v>
      </c>
      <c r="F57" s="62"/>
      <c r="G57" s="47" t="s">
        <v>75</v>
      </c>
      <c r="H57" s="71" t="str">
        <f t="shared" si="0"/>
        <v>Veuillez compléter le prix HT pour la quantité de référence</v>
      </c>
    </row>
    <row r="58" spans="1:8" ht="35.1" customHeight="1" x14ac:dyDescent="0.2">
      <c r="A58" s="39" t="s">
        <v>25</v>
      </c>
      <c r="B58" s="51">
        <v>1</v>
      </c>
      <c r="C58" s="58" t="s">
        <v>70</v>
      </c>
      <c r="D58" s="52" t="s">
        <v>71</v>
      </c>
      <c r="E58" s="52" t="s">
        <v>72</v>
      </c>
      <c r="F58" s="57"/>
      <c r="G58" s="48" t="s">
        <v>76</v>
      </c>
      <c r="H58" s="71" t="str">
        <f t="shared" si="0"/>
        <v>Veuillez compléter le prix HT pour la quantité de référence</v>
      </c>
    </row>
    <row r="59" spans="1:8" ht="35.1" customHeight="1" x14ac:dyDescent="0.2">
      <c r="A59" s="39" t="s">
        <v>25</v>
      </c>
      <c r="B59" s="51">
        <v>1</v>
      </c>
      <c r="C59" s="58" t="s">
        <v>70</v>
      </c>
      <c r="D59" s="52" t="s">
        <v>77</v>
      </c>
      <c r="E59" s="52" t="s">
        <v>72</v>
      </c>
      <c r="F59" s="57"/>
      <c r="G59" s="47" t="s">
        <v>78</v>
      </c>
      <c r="H59" s="71" t="str">
        <f t="shared" si="0"/>
        <v>Veuillez compléter le prix HT pour la quantité de référence</v>
      </c>
    </row>
    <row r="60" spans="1:8" ht="35.1" customHeight="1" x14ac:dyDescent="0.2">
      <c r="A60" s="39" t="s">
        <v>25</v>
      </c>
      <c r="B60" s="51">
        <v>1</v>
      </c>
      <c r="C60" s="58" t="s">
        <v>70</v>
      </c>
      <c r="D60" s="52" t="s">
        <v>77</v>
      </c>
      <c r="E60" s="52" t="s">
        <v>72</v>
      </c>
      <c r="F60" s="57"/>
      <c r="G60" s="29" t="s">
        <v>79</v>
      </c>
      <c r="H60" s="71" t="str">
        <f t="shared" si="0"/>
        <v>Veuillez compléter le prix HT pour la quantité de référence</v>
      </c>
    </row>
    <row r="61" spans="1:8" ht="35.1" customHeight="1" x14ac:dyDescent="0.2">
      <c r="A61" s="39" t="s">
        <v>25</v>
      </c>
      <c r="B61" s="51">
        <v>1</v>
      </c>
      <c r="C61" s="58" t="s">
        <v>70</v>
      </c>
      <c r="D61" s="52" t="s">
        <v>77</v>
      </c>
      <c r="E61" s="52" t="s">
        <v>72</v>
      </c>
      <c r="F61" s="57"/>
      <c r="G61" s="29" t="s">
        <v>80</v>
      </c>
      <c r="H61" s="71" t="str">
        <f t="shared" si="0"/>
        <v>Veuillez compléter le prix HT pour la quantité de référence</v>
      </c>
    </row>
    <row r="62" spans="1:8" ht="35.1" customHeight="1" x14ac:dyDescent="0.2">
      <c r="A62" s="39" t="s">
        <v>25</v>
      </c>
      <c r="B62" s="51">
        <v>1</v>
      </c>
      <c r="C62" s="58" t="s">
        <v>70</v>
      </c>
      <c r="D62" s="52" t="s">
        <v>77</v>
      </c>
      <c r="E62" s="52" t="s">
        <v>72</v>
      </c>
      <c r="F62" s="57"/>
      <c r="G62" s="48" t="s">
        <v>81</v>
      </c>
      <c r="H62" s="71" t="str">
        <f t="shared" si="0"/>
        <v>Veuillez compléter le prix HT pour la quantité de référence</v>
      </c>
    </row>
    <row r="63" spans="1:8" ht="57.95" customHeight="1" x14ac:dyDescent="0.2">
      <c r="A63" s="39" t="s">
        <v>25</v>
      </c>
      <c r="B63" s="51">
        <v>1</v>
      </c>
      <c r="C63" s="58" t="s">
        <v>9</v>
      </c>
      <c r="D63" s="52" t="s">
        <v>82</v>
      </c>
      <c r="E63" s="52" t="s">
        <v>83</v>
      </c>
      <c r="F63" s="57"/>
      <c r="G63" s="54"/>
      <c r="H63" s="71" t="str">
        <f t="shared" si="0"/>
        <v>Veuillez compléter le prix HT pour la quantité de référence</v>
      </c>
    </row>
    <row r="64" spans="1:8" ht="57.95" customHeight="1" x14ac:dyDescent="0.2">
      <c r="A64" s="39" t="s">
        <v>25</v>
      </c>
      <c r="B64" s="51">
        <v>1</v>
      </c>
      <c r="C64" s="58" t="s">
        <v>12</v>
      </c>
      <c r="D64" s="52" t="s">
        <v>82</v>
      </c>
      <c r="E64" s="52" t="s">
        <v>83</v>
      </c>
      <c r="F64" s="57"/>
      <c r="G64" s="54"/>
      <c r="H64" s="71" t="str">
        <f t="shared" si="0"/>
        <v>Veuillez compléter le prix HT pour la quantité de référence</v>
      </c>
    </row>
    <row r="65" spans="1:8" ht="57.95" customHeight="1" x14ac:dyDescent="0.2">
      <c r="A65" s="39" t="s">
        <v>25</v>
      </c>
      <c r="B65" s="51">
        <v>1</v>
      </c>
      <c r="C65" s="58" t="s">
        <v>84</v>
      </c>
      <c r="D65" s="52" t="s">
        <v>82</v>
      </c>
      <c r="E65" s="52" t="s">
        <v>83</v>
      </c>
      <c r="F65" s="57"/>
      <c r="G65" s="54"/>
      <c r="H65" s="71" t="str">
        <f t="shared" si="0"/>
        <v>Veuillez compléter le prix HT pour la quantité de référence</v>
      </c>
    </row>
    <row r="66" spans="1:8" ht="57.95" customHeight="1" x14ac:dyDescent="0.2">
      <c r="A66" s="39" t="s">
        <v>25</v>
      </c>
      <c r="B66" s="51">
        <v>1</v>
      </c>
      <c r="C66" s="58" t="s">
        <v>85</v>
      </c>
      <c r="D66" s="52" t="s">
        <v>82</v>
      </c>
      <c r="E66" s="52" t="s">
        <v>83</v>
      </c>
      <c r="F66" s="57"/>
      <c r="G66" s="54"/>
      <c r="H66" s="71" t="str">
        <f t="shared" si="0"/>
        <v>Veuillez compléter le prix HT pour la quantité de référence</v>
      </c>
    </row>
    <row r="67" spans="1:8" ht="35.1" customHeight="1" x14ac:dyDescent="0.2">
      <c r="A67" s="39" t="s">
        <v>25</v>
      </c>
      <c r="B67" s="51">
        <v>1</v>
      </c>
      <c r="C67" s="58" t="s">
        <v>84</v>
      </c>
      <c r="D67" s="52" t="s">
        <v>86</v>
      </c>
      <c r="E67" s="52" t="s">
        <v>83</v>
      </c>
      <c r="F67" s="57"/>
      <c r="G67" s="54"/>
      <c r="H67" s="71" t="str">
        <f t="shared" si="0"/>
        <v>Veuillez compléter le prix HT pour la quantité de référence</v>
      </c>
    </row>
    <row r="68" spans="1:8" ht="35.1" customHeight="1" x14ac:dyDescent="0.2">
      <c r="A68" s="39" t="s">
        <v>25</v>
      </c>
      <c r="B68" s="51">
        <v>1</v>
      </c>
      <c r="C68" s="58" t="s">
        <v>12</v>
      </c>
      <c r="D68" s="52" t="s">
        <v>87</v>
      </c>
      <c r="E68" s="52" t="s">
        <v>88</v>
      </c>
      <c r="F68" s="57"/>
      <c r="G68" s="54"/>
      <c r="H68" s="71" t="str">
        <f t="shared" si="0"/>
        <v>Veuillez compléter le prix HT pour la quantité de référence</v>
      </c>
    </row>
    <row r="69" spans="1:8" ht="35.1" customHeight="1" x14ac:dyDescent="0.2">
      <c r="A69" s="39" t="s">
        <v>25</v>
      </c>
      <c r="B69" s="51">
        <v>1</v>
      </c>
      <c r="C69" s="58" t="s">
        <v>12</v>
      </c>
      <c r="D69" s="52" t="s">
        <v>89</v>
      </c>
      <c r="E69" s="52" t="s">
        <v>90</v>
      </c>
      <c r="F69" s="57"/>
      <c r="G69" s="73"/>
      <c r="H69" s="71" t="str">
        <f t="shared" si="0"/>
        <v>Veuillez compléter le prix HT pour la quantité de référence</v>
      </c>
    </row>
    <row r="70" spans="1:8" ht="35.1" customHeight="1" x14ac:dyDescent="0.2">
      <c r="A70" s="39" t="s">
        <v>25</v>
      </c>
      <c r="B70" s="51">
        <v>1</v>
      </c>
      <c r="C70" s="58" t="s">
        <v>12</v>
      </c>
      <c r="D70" s="52" t="s">
        <v>13</v>
      </c>
      <c r="E70" s="52" t="s">
        <v>91</v>
      </c>
      <c r="F70" s="57"/>
      <c r="G70" s="59" t="s">
        <v>43</v>
      </c>
      <c r="H70" s="71" t="str">
        <f t="shared" si="0"/>
        <v>Veuillez compléter le prix HT pour la quantité de référence</v>
      </c>
    </row>
    <row r="71" spans="1:8" ht="35.1" customHeight="1" x14ac:dyDescent="0.2">
      <c r="A71" s="39" t="s">
        <v>25</v>
      </c>
      <c r="B71" s="33">
        <v>1</v>
      </c>
      <c r="C71" s="34" t="s">
        <v>12</v>
      </c>
      <c r="D71" s="35" t="s">
        <v>13</v>
      </c>
      <c r="E71" s="146" t="s">
        <v>91</v>
      </c>
      <c r="F71" s="57"/>
      <c r="G71" s="59" t="s">
        <v>44</v>
      </c>
      <c r="H71" s="71" t="str">
        <f t="shared" si="0"/>
        <v>Veuillez compléter le prix HT pour la quantité de référence</v>
      </c>
    </row>
    <row r="72" spans="1:8" ht="35.1" customHeight="1" x14ac:dyDescent="0.2">
      <c r="A72" s="39" t="s">
        <v>25</v>
      </c>
      <c r="B72" s="66">
        <v>1</v>
      </c>
      <c r="C72" s="67" t="s">
        <v>54</v>
      </c>
      <c r="D72" s="68" t="s">
        <v>92</v>
      </c>
      <c r="E72" s="68" t="s">
        <v>93</v>
      </c>
      <c r="F72" s="62"/>
      <c r="G72" s="47" t="s">
        <v>66</v>
      </c>
      <c r="H72" s="71" t="str">
        <f>IF(F72="","Veuillez compléter le prix HT pour la quantité de référence","")</f>
        <v>Veuillez compléter le prix HT pour la quantité de référence</v>
      </c>
    </row>
    <row r="73" spans="1:8" ht="35.1" customHeight="1" x14ac:dyDescent="0.2">
      <c r="A73" s="39" t="s">
        <v>25</v>
      </c>
      <c r="B73" s="51">
        <v>1</v>
      </c>
      <c r="C73" s="58" t="s">
        <v>54</v>
      </c>
      <c r="D73" s="52" t="s">
        <v>92</v>
      </c>
      <c r="E73" s="52" t="s">
        <v>93</v>
      </c>
      <c r="F73" s="57"/>
      <c r="G73" s="29" t="s">
        <v>67</v>
      </c>
      <c r="H73" s="71" t="str">
        <f>IF(F73="","Veuillez compléter le prix HT pour la quantité de référence","")</f>
        <v>Veuillez compléter le prix HT pour la quantité de référence</v>
      </c>
    </row>
    <row r="74" spans="1:8" ht="35.1" customHeight="1" x14ac:dyDescent="0.2">
      <c r="A74" s="39" t="s">
        <v>25</v>
      </c>
      <c r="B74" s="51">
        <v>1</v>
      </c>
      <c r="C74" s="58" t="s">
        <v>54</v>
      </c>
      <c r="D74" s="52" t="s">
        <v>92</v>
      </c>
      <c r="E74" s="52" t="s">
        <v>93</v>
      </c>
      <c r="F74" s="57"/>
      <c r="G74" s="29" t="s">
        <v>68</v>
      </c>
      <c r="H74" s="71" t="str">
        <f>IF(F74="","Veuillez compléter le prix HT pour la quantité de référence","")</f>
        <v>Veuillez compléter le prix HT pour la quantité de référence</v>
      </c>
    </row>
    <row r="75" spans="1:8" ht="35.1" customHeight="1" x14ac:dyDescent="0.2">
      <c r="A75" s="39" t="s">
        <v>25</v>
      </c>
      <c r="B75" s="33">
        <v>1</v>
      </c>
      <c r="C75" s="34" t="s">
        <v>54</v>
      </c>
      <c r="D75" s="52" t="s">
        <v>92</v>
      </c>
      <c r="E75" s="52" t="s">
        <v>93</v>
      </c>
      <c r="F75" s="57"/>
      <c r="G75" s="48" t="s">
        <v>69</v>
      </c>
      <c r="H75" s="71" t="str">
        <f>IF(F75="","Veuillez compléter le prix HT pour la quantité de référence","")</f>
        <v>Veuillez compléter le prix HT pour la quantité de référence</v>
      </c>
    </row>
    <row r="76" spans="1:8" ht="30" customHeight="1" x14ac:dyDescent="0.2">
      <c r="A76" s="131"/>
      <c r="B76" s="131"/>
      <c r="C76" s="132"/>
      <c r="D76" s="108" t="s">
        <v>17</v>
      </c>
      <c r="E76" s="109"/>
      <c r="F76" s="72"/>
      <c r="H76" s="21"/>
    </row>
    <row r="77" spans="1:8" ht="21.95" customHeight="1" x14ac:dyDescent="0.2">
      <c r="B77" s="64" t="s">
        <v>18</v>
      </c>
      <c r="C77" s="65"/>
      <c r="D77" s="65" t="s">
        <v>19</v>
      </c>
      <c r="E77" s="65"/>
      <c r="F77" s="65"/>
      <c r="H77" s="21"/>
    </row>
    <row r="78" spans="1:8" x14ac:dyDescent="0.2">
      <c r="B78" s="110" t="s">
        <v>20</v>
      </c>
      <c r="C78" s="110"/>
      <c r="D78" s="110"/>
      <c r="E78" s="110"/>
      <c r="F78" s="110"/>
    </row>
    <row r="79" spans="1:8" x14ac:dyDescent="0.2">
      <c r="D79" s="124"/>
      <c r="E79" s="124"/>
      <c r="F79" s="124"/>
      <c r="G79" s="124"/>
    </row>
    <row r="90" spans="7:7" x14ac:dyDescent="0.2">
      <c r="G90" s="50"/>
    </row>
  </sheetData>
  <sheetProtection selectLockedCells="1" selectUnlockedCells="1"/>
  <mergeCells count="11">
    <mergeCell ref="D79:G79"/>
    <mergeCell ref="A1:G1"/>
    <mergeCell ref="A2:G2"/>
    <mergeCell ref="A3:G3"/>
    <mergeCell ref="A4:G4"/>
    <mergeCell ref="A6:G6"/>
    <mergeCell ref="A5:G5"/>
    <mergeCell ref="A76:C76"/>
    <mergeCell ref="D76:E76"/>
    <mergeCell ref="B78:F78"/>
    <mergeCell ref="B7:C7"/>
  </mergeCells>
  <conditionalFormatting sqref="F8:F63 F67:F75">
    <cfRule type="cellIs" dxfId="2" priority="34" operator="equal">
      <formula>$E$8="&lt;&gt;"</formula>
    </cfRule>
  </conditionalFormatting>
  <conditionalFormatting sqref="F64:F66">
    <cfRule type="cellIs" dxfId="1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2" fitToHeight="0" orientation="portrait" useFirstPageNumber="1" verticalDpi="300" r:id="rId1"/>
  <headerFooter>
    <oddFooter>&amp;RPage &amp;P/X</oddFooter>
  </headerFooter>
  <rowBreaks count="2" manualBreakCount="2">
    <brk id="31" max="6" man="1"/>
    <brk id="5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2"/>
  <sheetViews>
    <sheetView tabSelected="1" topLeftCell="A28" zoomScale="55" zoomScaleNormal="55" workbookViewId="0">
      <selection activeCell="R51" sqref="R51"/>
    </sheetView>
  </sheetViews>
  <sheetFormatPr baseColWidth="10" defaultColWidth="10.85546875" defaultRowHeight="12.75" x14ac:dyDescent="0.2"/>
  <cols>
    <col min="1" max="1" width="61.140625" customWidth="1"/>
    <col min="2" max="3" width="15.7109375" customWidth="1"/>
    <col min="4" max="4" width="35.140625" bestFit="1" customWidth="1"/>
    <col min="5" max="5" width="9.7109375" customWidth="1"/>
    <col min="6" max="7" width="15.7109375" customWidth="1"/>
    <col min="8" max="8" width="21.5703125" bestFit="1" customWidth="1"/>
    <col min="9" max="9" width="40.7109375" customWidth="1"/>
  </cols>
  <sheetData>
    <row r="1" spans="1:10" ht="104.1" customHeight="1" x14ac:dyDescent="0.2">
      <c r="A1" s="138" t="s">
        <v>94</v>
      </c>
      <c r="B1" s="138"/>
      <c r="C1" s="138"/>
      <c r="D1" s="138"/>
      <c r="E1" s="138"/>
      <c r="F1" s="138"/>
      <c r="G1" s="138"/>
      <c r="H1" s="138"/>
      <c r="I1" s="138"/>
    </row>
    <row r="2" spans="1:10" ht="20.45" customHeight="1" x14ac:dyDescent="0.2">
      <c r="A2" s="17"/>
      <c r="B2" s="18"/>
      <c r="C2" s="18"/>
      <c r="D2" s="18"/>
      <c r="E2" s="18"/>
      <c r="F2" s="18"/>
      <c r="G2" s="18"/>
      <c r="H2" s="18"/>
      <c r="I2" s="19"/>
    </row>
    <row r="3" spans="1:10" ht="48.6" customHeight="1" x14ac:dyDescent="0.2">
      <c r="A3" s="145" t="str">
        <f>'BPU-P.HAB- BPIA-DMD-CIRFA'!A4:G4</f>
        <v>Entretien des espaces verts et des aires aménagées au profit des formations rattachées au groupement de soutien commissariat (GSC) de Besançon (avec exécution par carte achat)</v>
      </c>
      <c r="B3" s="145"/>
      <c r="C3" s="145"/>
      <c r="D3" s="145"/>
      <c r="E3" s="145"/>
      <c r="F3" s="145"/>
      <c r="G3" s="145"/>
      <c r="H3" s="145"/>
      <c r="I3" s="145"/>
    </row>
    <row r="4" spans="1:10" ht="48.6" customHeight="1" x14ac:dyDescent="0.2">
      <c r="A4" s="142" t="str">
        <f>'BPU-P.HAB- BPIA-DMD-CIRFA'!A5:G5</f>
        <v>LOT N° 3 - Sites de Chalon-sur-Saône et Mâcon</v>
      </c>
      <c r="B4" s="143"/>
      <c r="C4" s="143"/>
      <c r="D4" s="143"/>
      <c r="E4" s="143"/>
      <c r="F4" s="143"/>
      <c r="G4" s="143"/>
      <c r="H4" s="143"/>
      <c r="I4" s="144"/>
    </row>
    <row r="5" spans="1:10" ht="46.5" customHeight="1" thickBot="1" x14ac:dyDescent="0.25">
      <c r="A5" s="135" t="s">
        <v>1</v>
      </c>
      <c r="B5" s="136"/>
      <c r="C5" s="136"/>
      <c r="D5" s="136"/>
      <c r="E5" s="136"/>
      <c r="F5" s="136"/>
      <c r="G5" s="136"/>
      <c r="H5" s="136"/>
      <c r="I5" s="137"/>
    </row>
    <row r="6" spans="1:10" ht="101.45" customHeight="1" x14ac:dyDescent="0.2">
      <c r="A6" s="1" t="s">
        <v>3</v>
      </c>
      <c r="B6" s="1" t="s">
        <v>95</v>
      </c>
      <c r="C6" s="1" t="s">
        <v>96</v>
      </c>
      <c r="D6" s="1" t="s">
        <v>5</v>
      </c>
      <c r="E6" s="1" t="s">
        <v>97</v>
      </c>
      <c r="F6" s="1" t="s">
        <v>98</v>
      </c>
      <c r="G6" s="1" t="s">
        <v>99</v>
      </c>
      <c r="H6" s="1" t="s">
        <v>100</v>
      </c>
      <c r="I6" s="1" t="s">
        <v>8</v>
      </c>
    </row>
    <row r="7" spans="1:10" ht="45.95" customHeight="1" x14ac:dyDescent="0.2">
      <c r="A7" s="139" t="str">
        <f>'BPU-P.HAB- BPIA-DMD-CIRFA'!A8:G8</f>
        <v>ZONE 1 - BPIA CARNOT (site principal)</v>
      </c>
      <c r="B7" s="140"/>
      <c r="C7" s="140"/>
      <c r="D7" s="140"/>
      <c r="E7" s="140"/>
      <c r="F7" s="140"/>
      <c r="G7" s="140"/>
      <c r="H7" s="140"/>
      <c r="I7" s="141"/>
    </row>
    <row r="8" spans="1:10" ht="45.95" customHeight="1" x14ac:dyDescent="0.2">
      <c r="A8" s="11" t="str">
        <f>'BPU-P.HAB- BPIA-DMD-CIRFA'!A9</f>
        <v>BPIA CARNOT (site principal)</v>
      </c>
      <c r="B8" s="10">
        <f>'BPU-P.HAB- BPIA-DMD-CIRFA'!B9</f>
        <v>600</v>
      </c>
      <c r="C8" s="10" t="str">
        <f>'BPU-P.HAB- BPIA-DMD-CIRFA'!C9</f>
        <v>m²</v>
      </c>
      <c r="D8" s="10" t="str">
        <f>'BPU-P.HAB- BPIA-DMD-CIRFA'!D9</f>
        <v>Entretien des arbustes, massifs d'arbustes</v>
      </c>
      <c r="E8" s="10" t="str">
        <f>'BPU-P.HAB- BPIA-DMD-CIRFA'!E9</f>
        <v>2.16</v>
      </c>
      <c r="F8" s="20">
        <f>'BPU-P.HAB- BPIA-DMD-CIRFA'!F9</f>
        <v>0</v>
      </c>
      <c r="G8" s="16">
        <v>2</v>
      </c>
      <c r="H8" s="20">
        <f>F8*G8</f>
        <v>0</v>
      </c>
      <c r="I8" s="11">
        <f>'BPU-P.HAB- BPIA-DMD-CIRFA'!G9</f>
        <v>0</v>
      </c>
      <c r="J8" s="71" t="str">
        <f>IF('BPU-P.HAB- BPIA-DMD-CIRFA'!F9="","Ne rien inscrire","")</f>
        <v>Ne rien inscrire</v>
      </c>
    </row>
    <row r="9" spans="1:10" ht="45.95" customHeight="1" x14ac:dyDescent="0.2">
      <c r="A9" s="11" t="str">
        <f>'BPU-P.HAB- BPIA-DMD-CIRFA'!A10</f>
        <v>BPIA CARNOT (site principal)</v>
      </c>
      <c r="B9" s="10">
        <f>'BPU-P.HAB- BPIA-DMD-CIRFA'!B10</f>
        <v>500</v>
      </c>
      <c r="C9" s="10" t="str">
        <f>'BPU-P.HAB- BPIA-DMD-CIRFA'!C10</f>
        <v>ml</v>
      </c>
      <c r="D9" s="10" t="str">
        <f>'BPU-P.HAB- BPIA-DMD-CIRFA'!D10</f>
        <v>Entretien des haies</v>
      </c>
      <c r="E9" s="10" t="str">
        <f>'BPU-P.HAB- BPIA-DMD-CIRFA'!E10</f>
        <v>2.17</v>
      </c>
      <c r="F9" s="20">
        <f>'BPU-P.HAB- BPIA-DMD-CIRFA'!F10</f>
        <v>0</v>
      </c>
      <c r="G9" s="16">
        <v>2</v>
      </c>
      <c r="H9" s="20">
        <f t="shared" ref="H9:H30" si="0">F9*G9</f>
        <v>0</v>
      </c>
      <c r="I9" s="11" t="str">
        <f>'BPU-P.HAB- BPIA-DMD-CIRFA'!G10</f>
        <v>3 faces</v>
      </c>
      <c r="J9" s="71" t="str">
        <f>IF('BPU-P.HAB- BPIA-DMD-CIRFA'!F10="","Ne rien inscrire","")</f>
        <v>Ne rien inscrire</v>
      </c>
    </row>
    <row r="10" spans="1:10" ht="45.95" customHeight="1" x14ac:dyDescent="0.2">
      <c r="A10" s="11" t="str">
        <f>'BPU-P.HAB- BPIA-DMD-CIRFA'!A11</f>
        <v>BPIA CARNOT (site principal)</v>
      </c>
      <c r="B10" s="10">
        <f>'BPU-P.HAB- BPIA-DMD-CIRFA'!B11</f>
        <v>5000</v>
      </c>
      <c r="C10" s="10" t="str">
        <f>'BPU-P.HAB- BPIA-DMD-CIRFA'!C11</f>
        <v>m²</v>
      </c>
      <c r="D10" s="10" t="str">
        <f>'BPU-P.HAB- BPIA-DMD-CIRFA'!D11</f>
        <v>Tonte</v>
      </c>
      <c r="E10" s="10" t="str">
        <f>'BPU-P.HAB- BPIA-DMD-CIRFA'!E11</f>
        <v>2.1</v>
      </c>
      <c r="F10" s="20">
        <f>'BPU-P.HAB- BPIA-DMD-CIRFA'!F11</f>
        <v>0</v>
      </c>
      <c r="G10" s="16">
        <v>6</v>
      </c>
      <c r="H10" s="20">
        <f t="shared" si="0"/>
        <v>0</v>
      </c>
      <c r="I10" s="11" t="str">
        <f>'BPU-P.HAB- BPIA-DMD-CIRFA'!G11</f>
        <v>avec ramassage (pelouses)</v>
      </c>
      <c r="J10" s="71" t="str">
        <f>IF('BPU-P.HAB- BPIA-DMD-CIRFA'!F11="","Ne rien inscrire","")</f>
        <v>Ne rien inscrire</v>
      </c>
    </row>
    <row r="11" spans="1:10" ht="45.95" customHeight="1" x14ac:dyDescent="0.2">
      <c r="A11" s="11" t="str">
        <f>'BPU-P.HAB- BPIA-DMD-CIRFA'!A12</f>
        <v>BPIA CARNOT (site principal)</v>
      </c>
      <c r="B11" s="10">
        <f>'BPU-P.HAB- BPIA-DMD-CIRFA'!B12</f>
        <v>5000</v>
      </c>
      <c r="C11" s="10" t="str">
        <f>'BPU-P.HAB- BPIA-DMD-CIRFA'!C12</f>
        <v>m²</v>
      </c>
      <c r="D11" s="10" t="str">
        <f>'BPU-P.HAB- BPIA-DMD-CIRFA'!D12</f>
        <v>Tonte</v>
      </c>
      <c r="E11" s="10" t="str">
        <f>'BPU-P.HAB- BPIA-DMD-CIRFA'!E12</f>
        <v>2.1</v>
      </c>
      <c r="F11" s="20">
        <f>'BPU-P.HAB- BPIA-DMD-CIRFA'!F12</f>
        <v>0</v>
      </c>
      <c r="G11" s="16">
        <v>2</v>
      </c>
      <c r="H11" s="20">
        <f t="shared" si="0"/>
        <v>0</v>
      </c>
      <c r="I11" s="11" t="str">
        <f>'BPU-P.HAB- BPIA-DMD-CIRFA'!G12</f>
        <v>sans ramassage (mulching) (pelouses)</v>
      </c>
      <c r="J11" s="71" t="str">
        <f>IF('BPU-P.HAB- BPIA-DMD-CIRFA'!F12="","Ne rien inscrire","")</f>
        <v>Ne rien inscrire</v>
      </c>
    </row>
    <row r="12" spans="1:10" ht="45.95" customHeight="1" x14ac:dyDescent="0.2">
      <c r="A12" s="11" t="str">
        <f>'BPU-P.HAB- BPIA-DMD-CIRFA'!A13</f>
        <v>BPIA CARNOT (site principal)</v>
      </c>
      <c r="B12" s="10">
        <f>'BPU-P.HAB- BPIA-DMD-CIRFA'!B13</f>
        <v>5000</v>
      </c>
      <c r="C12" s="10" t="str">
        <f>'BPU-P.HAB- BPIA-DMD-CIRFA'!C13</f>
        <v>m²</v>
      </c>
      <c r="D12" s="10" t="str">
        <f>'BPU-P.HAB- BPIA-DMD-CIRFA'!D13</f>
        <v>Désherbage et traitement</v>
      </c>
      <c r="E12" s="10" t="str">
        <f>'BPU-P.HAB- BPIA-DMD-CIRFA'!E13</f>
        <v>2.7</v>
      </c>
      <c r="F12" s="20">
        <f>'BPU-P.HAB- BPIA-DMD-CIRFA'!F13</f>
        <v>0</v>
      </c>
      <c r="G12" s="16">
        <v>4</v>
      </c>
      <c r="H12" s="20">
        <f t="shared" si="0"/>
        <v>0</v>
      </c>
      <c r="I12" s="11" t="str">
        <f>'BPU-P.HAB- BPIA-DMD-CIRFA'!G13</f>
        <v>terrain de sport</v>
      </c>
      <c r="J12" s="71" t="str">
        <f>IF('BPU-P.HAB- BPIA-DMD-CIRFA'!F13="","Ne rien inscrire","")</f>
        <v>Ne rien inscrire</v>
      </c>
    </row>
    <row r="13" spans="1:10" ht="45.95" customHeight="1" x14ac:dyDescent="0.2">
      <c r="A13" s="11" t="str">
        <f>'BPU-P.HAB- BPIA-DMD-CIRFA'!A14</f>
        <v>BPIA CARNOT (site principal)</v>
      </c>
      <c r="B13" s="10">
        <f>'BPU-P.HAB- BPIA-DMD-CIRFA'!B14</f>
        <v>1000</v>
      </c>
      <c r="C13" s="10" t="str">
        <f>'BPU-P.HAB- BPIA-DMD-CIRFA'!C14</f>
        <v>m²</v>
      </c>
      <c r="D13" s="10" t="str">
        <f>'BPU-P.HAB- BPIA-DMD-CIRFA'!D14</f>
        <v>Désherbage et traitement</v>
      </c>
      <c r="E13" s="10" t="str">
        <f>'BPU-P.HAB- BPIA-DMD-CIRFA'!E14</f>
        <v>2.7</v>
      </c>
      <c r="F13" s="20">
        <f>'BPU-P.HAB- BPIA-DMD-CIRFA'!F14</f>
        <v>0</v>
      </c>
      <c r="G13" s="16">
        <v>2</v>
      </c>
      <c r="H13" s="20">
        <f t="shared" si="0"/>
        <v>0</v>
      </c>
      <c r="I13" s="11" t="str">
        <f>'BPU-P.HAB- BPIA-DMD-CIRFA'!G14</f>
        <v>surfaces minérales</v>
      </c>
      <c r="J13" s="71" t="str">
        <f>IF('BPU-P.HAB- BPIA-DMD-CIRFA'!F14="","Ne rien inscrire","")</f>
        <v>Ne rien inscrire</v>
      </c>
    </row>
    <row r="14" spans="1:10" ht="45.95" customHeight="1" x14ac:dyDescent="0.2">
      <c r="A14" s="11" t="str">
        <f>'BPU-P.HAB- BPIA-DMD-CIRFA'!A15</f>
        <v>BPIA CARNOT (site principal)</v>
      </c>
      <c r="B14" s="10">
        <f>'BPU-P.HAB- BPIA-DMD-CIRFA'!B15</f>
        <v>110</v>
      </c>
      <c r="C14" s="10" t="str">
        <f>'BPU-P.HAB- BPIA-DMD-CIRFA'!C15</f>
        <v>ml</v>
      </c>
      <c r="D14" s="10" t="str">
        <f>'BPU-P.HAB- BPIA-DMD-CIRFA'!D15</f>
        <v>Taille mécanique des végétaux en bordure</v>
      </c>
      <c r="E14" s="10" t="str">
        <f>'BPU-P.HAB- BPIA-DMD-CIRFA'!E15</f>
        <v>2.6</v>
      </c>
      <c r="F14" s="20">
        <f>'BPU-P.HAB- BPIA-DMD-CIRFA'!F15</f>
        <v>0</v>
      </c>
      <c r="G14" s="16">
        <v>2</v>
      </c>
      <c r="H14" s="20">
        <f t="shared" si="0"/>
        <v>0</v>
      </c>
      <c r="I14" s="11">
        <f>'BPU-P.HAB- BPIA-DMD-CIRFA'!G15</f>
        <v>0</v>
      </c>
      <c r="J14" s="71" t="str">
        <f>IF('BPU-P.HAB- BPIA-DMD-CIRFA'!F15="","Ne rien inscrire","")</f>
        <v>Ne rien inscrire</v>
      </c>
    </row>
    <row r="15" spans="1:10" ht="45.95" customHeight="1" x14ac:dyDescent="0.2">
      <c r="A15" s="11" t="str">
        <f>'BPU-P.HAB- BPIA-DMD-CIRFA'!A16</f>
        <v>BPIA CARNOT (site principal)</v>
      </c>
      <c r="B15" s="10">
        <f>'BPU-P.HAB- BPIA-DMD-CIRFA'!B16</f>
        <v>6</v>
      </c>
      <c r="C15" s="10" t="str">
        <f>'BPU-P.HAB- BPIA-DMD-CIRFA'!C16</f>
        <v>arbres</v>
      </c>
      <c r="D15" s="10" t="str">
        <f>'BPU-P.HAB- BPIA-DMD-CIRFA'!D16</f>
        <v xml:space="preserve">Elagage d'arbre </v>
      </c>
      <c r="E15" s="10" t="str">
        <f>'BPU-P.HAB- BPIA-DMD-CIRFA'!E16</f>
        <v>2.9</v>
      </c>
      <c r="F15" s="20">
        <f>'BPU-P.HAB- BPIA-DMD-CIRFA'!F16</f>
        <v>0</v>
      </c>
      <c r="G15" s="16">
        <v>1</v>
      </c>
      <c r="H15" s="20">
        <f t="shared" si="0"/>
        <v>0</v>
      </c>
      <c r="I15" s="11" t="str">
        <f>'BPU-P.HAB- BPIA-DMD-CIRFA'!G16</f>
        <v>jusqu'à 5 m</v>
      </c>
      <c r="J15" s="71" t="str">
        <f>IF('BPU-P.HAB- BPIA-DMD-CIRFA'!F16="","Ne rien inscrire","")</f>
        <v>Ne rien inscrire</v>
      </c>
    </row>
    <row r="16" spans="1:10" ht="45.95" customHeight="1" x14ac:dyDescent="0.2">
      <c r="A16" s="11" t="str">
        <f>'BPU-P.HAB- BPIA-DMD-CIRFA'!A17</f>
        <v>BPIA CARNOT (site principal)</v>
      </c>
      <c r="B16" s="10">
        <f>'BPU-P.HAB- BPIA-DMD-CIRFA'!B17</f>
        <v>5</v>
      </c>
      <c r="C16" s="10" t="str">
        <f>'BPU-P.HAB- BPIA-DMD-CIRFA'!C17</f>
        <v>arbres</v>
      </c>
      <c r="D16" s="10" t="str">
        <f>'BPU-P.HAB- BPIA-DMD-CIRFA'!D17</f>
        <v xml:space="preserve">Elagage d'arbre </v>
      </c>
      <c r="E16" s="10" t="str">
        <f>'BPU-P.HAB- BPIA-DMD-CIRFA'!E17</f>
        <v>2.9</v>
      </c>
      <c r="F16" s="20">
        <f>'BPU-P.HAB- BPIA-DMD-CIRFA'!F17</f>
        <v>0</v>
      </c>
      <c r="G16" s="16">
        <v>1</v>
      </c>
      <c r="H16" s="20">
        <f t="shared" si="0"/>
        <v>0</v>
      </c>
      <c r="I16" s="11" t="str">
        <f>'BPU-P.HAB- BPIA-DMD-CIRFA'!G17</f>
        <v>sup 5 m et jusqu'à 10 m</v>
      </c>
      <c r="J16" s="71" t="str">
        <f>IF('BPU-P.HAB- BPIA-DMD-CIRFA'!F17="","Ne rien inscrire","")</f>
        <v>Ne rien inscrire</v>
      </c>
    </row>
    <row r="17" spans="1:10" ht="45.95" customHeight="1" x14ac:dyDescent="0.2">
      <c r="A17" s="11" t="str">
        <f>'BPU-P.HAB- BPIA-DMD-CIRFA'!A18</f>
        <v>BPIA CARNOT (site principal)</v>
      </c>
      <c r="B17" s="10">
        <f>'BPU-P.HAB- BPIA-DMD-CIRFA'!B18</f>
        <v>50</v>
      </c>
      <c r="C17" s="10" t="str">
        <f>'BPU-P.HAB- BPIA-DMD-CIRFA'!C18</f>
        <v>m²</v>
      </c>
      <c r="D17" s="10" t="str">
        <f>'BPU-P.HAB- BPIA-DMD-CIRFA'!D18</f>
        <v xml:space="preserve">Entretien des massifs d'ornements, floraux et rosiers </v>
      </c>
      <c r="E17" s="10" t="str">
        <f>'BPU-P.HAB- BPIA-DMD-CIRFA'!E18</f>
        <v>2.14</v>
      </c>
      <c r="F17" s="20">
        <f>'BPU-P.HAB- BPIA-DMD-CIRFA'!F18</f>
        <v>0</v>
      </c>
      <c r="G17" s="16">
        <v>2</v>
      </c>
      <c r="H17" s="20">
        <f t="shared" si="0"/>
        <v>0</v>
      </c>
      <c r="I17" s="11">
        <f>'BPU-P.HAB- BPIA-DMD-CIRFA'!G18</f>
        <v>0</v>
      </c>
      <c r="J17" s="71" t="str">
        <f>IF('BPU-P.HAB- BPIA-DMD-CIRFA'!F18="","Ne rien inscrire","")</f>
        <v>Ne rien inscrire</v>
      </c>
    </row>
    <row r="18" spans="1:10" ht="45.95" customHeight="1" x14ac:dyDescent="0.2">
      <c r="A18" s="11" t="str">
        <f>'BPU-P.HAB- BPIA-DMD-CIRFA'!A19</f>
        <v>BPIA CARNOT (site principal)</v>
      </c>
      <c r="B18" s="10">
        <f>'BPU-P.HAB- BPIA-DMD-CIRFA'!B19</f>
        <v>500</v>
      </c>
      <c r="C18" s="10" t="str">
        <f>'BPU-P.HAB- BPIA-DMD-CIRFA'!C19</f>
        <v>m²</v>
      </c>
      <c r="D18" s="10" t="str">
        <f>'BPU-P.HAB- BPIA-DMD-CIRFA'!D19</f>
        <v>Ramassage de feuilles</v>
      </c>
      <c r="E18" s="10" t="str">
        <f>'BPU-P.HAB- BPIA-DMD-CIRFA'!E19</f>
        <v>2.8</v>
      </c>
      <c r="F18" s="20">
        <f>'BPU-P.HAB- BPIA-DMD-CIRFA'!F19</f>
        <v>0</v>
      </c>
      <c r="G18" s="16">
        <v>2</v>
      </c>
      <c r="H18" s="20">
        <f t="shared" si="0"/>
        <v>0</v>
      </c>
      <c r="I18" s="11">
        <f>'BPU-P.HAB- BPIA-DMD-CIRFA'!G19</f>
        <v>0</v>
      </c>
      <c r="J18" s="71" t="str">
        <f>IF('BPU-P.HAB- BPIA-DMD-CIRFA'!F19="","Ne rien inscrire","")</f>
        <v>Ne rien inscrire</v>
      </c>
    </row>
    <row r="19" spans="1:10" ht="45.95" customHeight="1" x14ac:dyDescent="0.2">
      <c r="A19" s="11" t="str">
        <f>'BPU-P.HAB- BPIA-DMD-CIRFA'!A20</f>
        <v>BPIA CARNOT (site principal)</v>
      </c>
      <c r="B19" s="10">
        <f>'BPU-P.HAB- BPIA-DMD-CIRFA'!B20</f>
        <v>550</v>
      </c>
      <c r="C19" s="10" t="str">
        <f>'BPU-P.HAB- BPIA-DMD-CIRFA'!C20</f>
        <v>m²</v>
      </c>
      <c r="D19" s="10" t="str">
        <f>'BPU-P.HAB- BPIA-DMD-CIRFA'!D20</f>
        <v>Fauchage</v>
      </c>
      <c r="E19" s="10" t="str">
        <f>'BPU-P.HAB- BPIA-DMD-CIRFA'!E20</f>
        <v>2.3</v>
      </c>
      <c r="F19" s="20">
        <f>'BPU-P.HAB- BPIA-DMD-CIRFA'!F20</f>
        <v>0</v>
      </c>
      <c r="G19" s="16">
        <v>2</v>
      </c>
      <c r="H19" s="20">
        <f t="shared" si="0"/>
        <v>0</v>
      </c>
      <c r="I19" s="11" t="str">
        <f>'BPU-P.HAB- BPIA-DMD-CIRFA'!G20</f>
        <v>avec ramassage</v>
      </c>
      <c r="J19" s="71" t="str">
        <f>IF('BPU-P.HAB- BPIA-DMD-CIRFA'!F20="","Ne rien inscrire","")</f>
        <v>Ne rien inscrire</v>
      </c>
    </row>
    <row r="20" spans="1:10" ht="45.95" customHeight="1" x14ac:dyDescent="0.2">
      <c r="A20" s="139" t="str">
        <f>'BPU-P.HAB- BPIA-DMD-CIRFA'!A21:G21</f>
        <v>ZONE 2 - BPIA MORETEAUX</v>
      </c>
      <c r="B20" s="140"/>
      <c r="C20" s="140"/>
      <c r="D20" s="140"/>
      <c r="E20" s="140"/>
      <c r="F20" s="140"/>
      <c r="G20" s="140"/>
      <c r="H20" s="140"/>
      <c r="I20" s="141"/>
      <c r="J20" s="71"/>
    </row>
    <row r="21" spans="1:10" ht="45.95" customHeight="1" x14ac:dyDescent="0.2">
      <c r="A21" s="11" t="str">
        <f>'BPU-P.HAB- BPIA-DMD-CIRFA'!A22</f>
        <v>BPIA MORETEAUX</v>
      </c>
      <c r="B21" s="10">
        <f>'BPU-P.HAB- BPIA-DMD-CIRFA'!B22</f>
        <v>44650</v>
      </c>
      <c r="C21" s="10" t="str">
        <f>'BPU-P.HAB- BPIA-DMD-CIRFA'!C22</f>
        <v>m²</v>
      </c>
      <c r="D21" s="10" t="str">
        <f>'BPU-P.HAB- BPIA-DMD-CIRFA'!D22</f>
        <v>Fauchage</v>
      </c>
      <c r="E21" s="10" t="str">
        <f>'BPU-P.HAB- BPIA-DMD-CIRFA'!E22</f>
        <v>2.3</v>
      </c>
      <c r="F21" s="20">
        <f>'BPU-P.HAB- BPIA-DMD-CIRFA'!F22</f>
        <v>0</v>
      </c>
      <c r="G21" s="16">
        <v>3</v>
      </c>
      <c r="H21" s="20">
        <f t="shared" si="0"/>
        <v>0</v>
      </c>
      <c r="I21" s="11" t="str">
        <f>'BPU-P.HAB- BPIA-DMD-CIRFA'!G22</f>
        <v>sans ramassage</v>
      </c>
      <c r="J21" s="71" t="str">
        <f>IF('BPU-P.HAB- BPIA-DMD-CIRFA'!F22="","Ne rien inscrire","")</f>
        <v>Ne rien inscrire</v>
      </c>
    </row>
    <row r="22" spans="1:10" ht="45.95" customHeight="1" x14ac:dyDescent="0.2">
      <c r="A22" s="11" t="str">
        <f>'BPU-P.HAB- BPIA-DMD-CIRFA'!A23</f>
        <v>BPIA MORETEAUX</v>
      </c>
      <c r="B22" s="10">
        <f>'BPU-P.HAB- BPIA-DMD-CIRFA'!B23</f>
        <v>19840</v>
      </c>
      <c r="C22" s="10" t="str">
        <f>'BPU-P.HAB- BPIA-DMD-CIRFA'!C23</f>
        <v>m²</v>
      </c>
      <c r="D22" s="10" t="str">
        <f>'BPU-P.HAB- BPIA-DMD-CIRFA'!D23</f>
        <v>Fauchage</v>
      </c>
      <c r="E22" s="10" t="str">
        <f>'BPU-P.HAB- BPIA-DMD-CIRFA'!E23</f>
        <v>2.3</v>
      </c>
      <c r="F22" s="20">
        <f>'BPU-P.HAB- BPIA-DMD-CIRFA'!F23</f>
        <v>0</v>
      </c>
      <c r="G22" s="16">
        <v>3</v>
      </c>
      <c r="H22" s="20">
        <f t="shared" si="0"/>
        <v>0</v>
      </c>
      <c r="I22" s="11" t="str">
        <f>'BPU-P.HAB- BPIA-DMD-CIRFA'!G23</f>
        <v>sans ramassage (fauchage des prairies)</v>
      </c>
      <c r="J22" s="71" t="str">
        <f>IF('BPU-P.HAB- BPIA-DMD-CIRFA'!F23="","Ne rien inscrire","")</f>
        <v>Ne rien inscrire</v>
      </c>
    </row>
    <row r="23" spans="1:10" ht="45.95" customHeight="1" x14ac:dyDescent="0.2">
      <c r="A23" s="11" t="str">
        <f>'BPU-P.HAB- BPIA-DMD-CIRFA'!A24</f>
        <v>BPIA MORETEAUX</v>
      </c>
      <c r="B23" s="10">
        <f>'BPU-P.HAB- BPIA-DMD-CIRFA'!B24</f>
        <v>2090</v>
      </c>
      <c r="C23" s="10" t="str">
        <f>'BPU-P.HAB- BPIA-DMD-CIRFA'!C24</f>
        <v>m²</v>
      </c>
      <c r="D23" s="10" t="str">
        <f>'BPU-P.HAB- BPIA-DMD-CIRFA'!D24</f>
        <v>Fauchage</v>
      </c>
      <c r="E23" s="10" t="str">
        <f>'BPU-P.HAB- BPIA-DMD-CIRFA'!E24</f>
        <v>2.3</v>
      </c>
      <c r="F23" s="20">
        <f>'BPU-P.HAB- BPIA-DMD-CIRFA'!F24</f>
        <v>0</v>
      </c>
      <c r="G23" s="16">
        <v>3</v>
      </c>
      <c r="H23" s="20">
        <f t="shared" si="0"/>
        <v>0</v>
      </c>
      <c r="I23" s="11" t="str">
        <f>'BPU-P.HAB- BPIA-DMD-CIRFA'!G24</f>
        <v>sans ramassage (fauchage des fossés, des merlons et talus)</v>
      </c>
      <c r="J23" s="71" t="str">
        <f>IF('BPU-P.HAB- BPIA-DMD-CIRFA'!F24="","Ne rien inscrire","")</f>
        <v>Ne rien inscrire</v>
      </c>
    </row>
    <row r="24" spans="1:10" ht="45.95" customHeight="1" x14ac:dyDescent="0.2">
      <c r="A24" s="11" t="str">
        <f>'BPU-P.HAB- BPIA-DMD-CIRFA'!A25</f>
        <v>BPIA MORETEAUX</v>
      </c>
      <c r="B24" s="10">
        <f>'BPU-P.HAB- BPIA-DMD-CIRFA'!B25</f>
        <v>11840</v>
      </c>
      <c r="C24" s="10" t="str">
        <f>'BPU-P.HAB- BPIA-DMD-CIRFA'!C25</f>
        <v>m²</v>
      </c>
      <c r="D24" s="10" t="str">
        <f>'BPU-P.HAB- BPIA-DMD-CIRFA'!D25</f>
        <v>Désherbage et traitement</v>
      </c>
      <c r="E24" s="10" t="str">
        <f>'BPU-P.HAB- BPIA-DMD-CIRFA'!E25</f>
        <v>2.7</v>
      </c>
      <c r="F24" s="20">
        <f>'BPU-P.HAB- BPIA-DMD-CIRFA'!F25</f>
        <v>0</v>
      </c>
      <c r="G24" s="16">
        <v>2</v>
      </c>
      <c r="H24" s="20">
        <f t="shared" si="0"/>
        <v>0</v>
      </c>
      <c r="I24" s="11" t="str">
        <f>'BPU-P.HAB- BPIA-DMD-CIRFA'!G25</f>
        <v>Les produits nécessaires doivent respter les normes européennes en vigueur au jour de leur application. Les dosages de produits sont conformes aux normes préconisées par le fabricant.</v>
      </c>
      <c r="J24" s="71" t="str">
        <f>IF('BPU-P.HAB- BPIA-DMD-CIRFA'!F25="","Ne rien inscrire","")</f>
        <v>Ne rien inscrire</v>
      </c>
    </row>
    <row r="25" spans="1:10" ht="45.95" customHeight="1" x14ac:dyDescent="0.2">
      <c r="A25" s="11" t="str">
        <f>'BPU-P.HAB- BPIA-DMD-CIRFA'!A26</f>
        <v>BPIA MORETEAUX</v>
      </c>
      <c r="B25" s="10">
        <f>'BPU-P.HAB- BPIA-DMD-CIRFA'!B26</f>
        <v>10</v>
      </c>
      <c r="C25" s="10" t="str">
        <f>'BPU-P.HAB- BPIA-DMD-CIRFA'!C26</f>
        <v>m²</v>
      </c>
      <c r="D25" s="10" t="str">
        <f>'BPU-P.HAB- BPIA-DMD-CIRFA'!D26</f>
        <v xml:space="preserve">Entretien des massifs d'ornements, floraux et rosiers </v>
      </c>
      <c r="E25" s="10" t="str">
        <f>'BPU-P.HAB- BPIA-DMD-CIRFA'!E26</f>
        <v>2.14</v>
      </c>
      <c r="F25" s="20">
        <f>'BPU-P.HAB- BPIA-DMD-CIRFA'!F26</f>
        <v>0</v>
      </c>
      <c r="G25" s="16">
        <v>2</v>
      </c>
      <c r="H25" s="20">
        <f t="shared" si="0"/>
        <v>0</v>
      </c>
      <c r="I25" s="11">
        <f>'BPU-P.HAB- BPIA-DMD-CIRFA'!G26</f>
        <v>0</v>
      </c>
      <c r="J25" s="71" t="str">
        <f>IF('BPU-P.HAB- BPIA-DMD-CIRFA'!F26="","Ne rien inscrire","")</f>
        <v>Ne rien inscrire</v>
      </c>
    </row>
    <row r="26" spans="1:10" ht="45.95" customHeight="1" x14ac:dyDescent="0.2">
      <c r="A26" s="11" t="str">
        <f>'BPU-P.HAB- BPIA-DMD-CIRFA'!A27</f>
        <v>BPIA MORETEAUX</v>
      </c>
      <c r="B26" s="10">
        <f>'BPU-P.HAB- BPIA-DMD-CIRFA'!B27</f>
        <v>1000</v>
      </c>
      <c r="C26" s="10" t="str">
        <f>'BPU-P.HAB- BPIA-DMD-CIRFA'!C27</f>
        <v>ml</v>
      </c>
      <c r="D26" s="10" t="str">
        <f>'BPU-P.HAB- BPIA-DMD-CIRFA'!D27</f>
        <v>Entretien des arbustes, massifs d'arbustes</v>
      </c>
      <c r="E26" s="10" t="str">
        <f>'BPU-P.HAB- BPIA-DMD-CIRFA'!E27</f>
        <v>2.16</v>
      </c>
      <c r="F26" s="20">
        <f>'BPU-P.HAB- BPIA-DMD-CIRFA'!F27</f>
        <v>0</v>
      </c>
      <c r="G26" s="16">
        <v>2</v>
      </c>
      <c r="H26" s="20">
        <f t="shared" si="0"/>
        <v>0</v>
      </c>
      <c r="I26" s="11">
        <f>'BPU-P.HAB- BPIA-DMD-CIRFA'!G27</f>
        <v>0</v>
      </c>
      <c r="J26" s="71" t="str">
        <f>IF('BPU-P.HAB- BPIA-DMD-CIRFA'!F27="","Ne rien inscrire","")</f>
        <v>Ne rien inscrire</v>
      </c>
    </row>
    <row r="27" spans="1:10" ht="45.95" customHeight="1" x14ac:dyDescent="0.2">
      <c r="A27" s="11" t="str">
        <f>'BPU-P.HAB- BPIA-DMD-CIRFA'!A28</f>
        <v>BPIA MORETEAUX</v>
      </c>
      <c r="B27" s="10">
        <f>'BPU-P.HAB- BPIA-DMD-CIRFA'!B28</f>
        <v>235</v>
      </c>
      <c r="C27" s="10" t="str">
        <f>'BPU-P.HAB- BPIA-DMD-CIRFA'!C28</f>
        <v>ml</v>
      </c>
      <c r="D27" s="10" t="str">
        <f>'BPU-P.HAB- BPIA-DMD-CIRFA'!D28</f>
        <v>Entretien des haies</v>
      </c>
      <c r="E27" s="10" t="str">
        <f>'BPU-P.HAB- BPIA-DMD-CIRFA'!E28</f>
        <v>2.17</v>
      </c>
      <c r="F27" s="20">
        <f>'BPU-P.HAB- BPIA-DMD-CIRFA'!F28</f>
        <v>0</v>
      </c>
      <c r="G27" s="16">
        <v>2</v>
      </c>
      <c r="H27" s="20">
        <f t="shared" si="0"/>
        <v>0</v>
      </c>
      <c r="I27" s="11" t="str">
        <f>'BPU-P.HAB- BPIA-DMD-CIRFA'!G28</f>
        <v>3 faces</v>
      </c>
      <c r="J27" s="71" t="str">
        <f>IF('BPU-P.HAB- BPIA-DMD-CIRFA'!F28="","Ne rien inscrire","")</f>
        <v>Ne rien inscrire</v>
      </c>
    </row>
    <row r="28" spans="1:10" ht="45.95" customHeight="1" x14ac:dyDescent="0.2">
      <c r="A28" s="11" t="str">
        <f>'BPU-P.HAB- BPIA-DMD-CIRFA'!A29</f>
        <v>BPIA MORETEAUX</v>
      </c>
      <c r="B28" s="10">
        <f>'BPU-P.HAB- BPIA-DMD-CIRFA'!B29</f>
        <v>7900</v>
      </c>
      <c r="C28" s="10" t="str">
        <f>'BPU-P.HAB- BPIA-DMD-CIRFA'!C29</f>
        <v>m²</v>
      </c>
      <c r="D28" s="10" t="str">
        <f>'BPU-P.HAB- BPIA-DMD-CIRFA'!D29</f>
        <v>Ramassage de feuilles</v>
      </c>
      <c r="E28" s="10" t="str">
        <f>'BPU-P.HAB- BPIA-DMD-CIRFA'!E29</f>
        <v>2.8</v>
      </c>
      <c r="F28" s="20">
        <f>'BPU-P.HAB- BPIA-DMD-CIRFA'!F29</f>
        <v>0</v>
      </c>
      <c r="G28" s="16">
        <v>2</v>
      </c>
      <c r="H28" s="20">
        <f t="shared" si="0"/>
        <v>0</v>
      </c>
      <c r="I28" s="11">
        <f>'BPU-P.HAB- BPIA-DMD-CIRFA'!G29</f>
        <v>0</v>
      </c>
      <c r="J28" s="71" t="str">
        <f>IF('BPU-P.HAB- BPIA-DMD-CIRFA'!F29="","Ne rien inscrire","")</f>
        <v>Ne rien inscrire</v>
      </c>
    </row>
    <row r="29" spans="1:10" ht="45.95" customHeight="1" x14ac:dyDescent="0.2">
      <c r="A29" s="11" t="str">
        <f>'BPU-P.HAB- BPIA-DMD-CIRFA'!A30</f>
        <v>BPIA MORETEAUX</v>
      </c>
      <c r="B29" s="10">
        <f>'BPU-P.HAB- BPIA-DMD-CIRFA'!B30</f>
        <v>10</v>
      </c>
      <c r="C29" s="10" t="str">
        <f>'BPU-P.HAB- BPIA-DMD-CIRFA'!C30</f>
        <v>arbre</v>
      </c>
      <c r="D29" s="10" t="str">
        <f>'BPU-P.HAB- BPIA-DMD-CIRFA'!D30</f>
        <v>Taille des arbres</v>
      </c>
      <c r="E29" s="10" t="str">
        <f>'BPU-P.HAB- BPIA-DMD-CIRFA'!E30</f>
        <v>2.10</v>
      </c>
      <c r="F29" s="20">
        <f>'BPU-P.HAB- BPIA-DMD-CIRFA'!F30</f>
        <v>0</v>
      </c>
      <c r="G29" s="16">
        <v>1</v>
      </c>
      <c r="H29" s="20">
        <f t="shared" si="0"/>
        <v>0</v>
      </c>
      <c r="I29" s="11" t="str">
        <f>'BPU-P.HAB- BPIA-DMD-CIRFA'!G30</f>
        <v>sup 10 m et jusqu'à 15 m - évacuation des déchets en centre de compostage</v>
      </c>
      <c r="J29" s="71" t="str">
        <f>IF('BPU-P.HAB- BPIA-DMD-CIRFA'!F30="","Ne rien inscrire","")</f>
        <v>Ne rien inscrire</v>
      </c>
    </row>
    <row r="30" spans="1:10" ht="45.95" customHeight="1" x14ac:dyDescent="0.2">
      <c r="A30" s="11" t="str">
        <f>'BPU-P.HAB- BPIA-DMD-CIRFA'!A31</f>
        <v>BPIA MORETEAUX</v>
      </c>
      <c r="B30" s="10">
        <f>'BPU-P.HAB- BPIA-DMD-CIRFA'!B31</f>
        <v>8</v>
      </c>
      <c r="C30" s="10" t="str">
        <f>'BPU-P.HAB- BPIA-DMD-CIRFA'!C31</f>
        <v>arbre</v>
      </c>
      <c r="D30" s="10" t="str">
        <f>'BPU-P.HAB- BPIA-DMD-CIRFA'!D31</f>
        <v>Taille des arbres</v>
      </c>
      <c r="E30" s="10" t="str">
        <f>'BPU-P.HAB- BPIA-DMD-CIRFA'!E31</f>
        <v>2.10</v>
      </c>
      <c r="F30" s="20">
        <f>'BPU-P.HAB- BPIA-DMD-CIRFA'!F31</f>
        <v>0</v>
      </c>
      <c r="G30" s="16">
        <v>1</v>
      </c>
      <c r="H30" s="20">
        <f t="shared" si="0"/>
        <v>0</v>
      </c>
      <c r="I30" s="11" t="str">
        <f>'BPU-P.HAB- BPIA-DMD-CIRFA'!G31</f>
        <v>Sup à 5m et jusqu'à 10 m - évacuation des déchets en centre de compostage</v>
      </c>
      <c r="J30" s="71" t="str">
        <f>IF('BPU-P.HAB- BPIA-DMD-CIRFA'!F31="","Ne rien inscrire","")</f>
        <v>Ne rien inscrire</v>
      </c>
    </row>
    <row r="31" spans="1:10" ht="45.95" customHeight="1" x14ac:dyDescent="0.2">
      <c r="A31" s="139" t="str">
        <f>'BPU-P.HAB- BPIA-DMD-CIRFA'!A32:G32</f>
        <v>ZONE 3 - DMD 71</v>
      </c>
      <c r="B31" s="140"/>
      <c r="C31" s="140"/>
      <c r="D31" s="140"/>
      <c r="E31" s="140"/>
      <c r="F31" s="140"/>
      <c r="G31" s="140"/>
      <c r="H31" s="140"/>
      <c r="I31" s="141"/>
      <c r="J31" s="71"/>
    </row>
    <row r="32" spans="1:10" ht="45.95" customHeight="1" x14ac:dyDescent="0.2">
      <c r="A32" s="11" t="str">
        <f>'BPU-P.HAB- BPIA-DMD-CIRFA'!A33</f>
        <v>DMD 71</v>
      </c>
      <c r="B32" s="10">
        <f>'BPU-P.HAB- BPIA-DMD-CIRFA'!B33</f>
        <v>390</v>
      </c>
      <c r="C32" s="10" t="str">
        <f>'BPU-P.HAB- BPIA-DMD-CIRFA'!C33</f>
        <v>m²</v>
      </c>
      <c r="D32" s="10" t="str">
        <f>'BPU-P.HAB- BPIA-DMD-CIRFA'!D33</f>
        <v>Tonte</v>
      </c>
      <c r="E32" s="10" t="str">
        <f>'BPU-P.HAB- BPIA-DMD-CIRFA'!E33</f>
        <v>2.1</v>
      </c>
      <c r="F32" s="20">
        <f>'BPU-P.HAB- BPIA-DMD-CIRFA'!F33</f>
        <v>0</v>
      </c>
      <c r="G32" s="16">
        <v>5</v>
      </c>
      <c r="H32" s="20">
        <f t="shared" ref="H32:H40" si="1">F32*G32</f>
        <v>0</v>
      </c>
      <c r="I32" s="11" t="str">
        <f>'BPU-P.HAB- BPIA-DMD-CIRFA'!G33</f>
        <v>avec ramassage (jardin)</v>
      </c>
      <c r="J32" s="71" t="str">
        <f>IF('BPU-P.HAB- BPIA-DMD-CIRFA'!F33="","Ne rien inscrire","")</f>
        <v>Ne rien inscrire</v>
      </c>
    </row>
    <row r="33" spans="1:10" ht="45.95" customHeight="1" x14ac:dyDescent="0.2">
      <c r="A33" s="11" t="str">
        <f>'BPU-P.HAB- BPIA-DMD-CIRFA'!A34</f>
        <v>DMD 71</v>
      </c>
      <c r="B33" s="10">
        <f>'BPU-P.HAB- BPIA-DMD-CIRFA'!B34</f>
        <v>600</v>
      </c>
      <c r="C33" s="10" t="str">
        <f>'BPU-P.HAB- BPIA-DMD-CIRFA'!C34</f>
        <v>m²</v>
      </c>
      <c r="D33" s="10" t="str">
        <f>'BPU-P.HAB- BPIA-DMD-CIRFA'!D34</f>
        <v>Désherbage et traitement</v>
      </c>
      <c r="E33" s="10" t="str">
        <f>'BPU-P.HAB- BPIA-DMD-CIRFA'!E34</f>
        <v>2.7</v>
      </c>
      <c r="F33" s="20">
        <f>'BPU-P.HAB- BPIA-DMD-CIRFA'!F34</f>
        <v>0</v>
      </c>
      <c r="G33" s="16">
        <v>2</v>
      </c>
      <c r="H33" s="20">
        <f t="shared" si="1"/>
        <v>0</v>
      </c>
      <c r="I33" s="11" t="str">
        <f>'BPU-P.HAB- BPIA-DMD-CIRFA'!G34</f>
        <v>jardin-massif nord- arrière du bâtiment</v>
      </c>
      <c r="J33" s="71" t="str">
        <f>IF('BPU-P.HAB- BPIA-DMD-CIRFA'!F34="","Ne rien inscrire","")</f>
        <v>Ne rien inscrire</v>
      </c>
    </row>
    <row r="34" spans="1:10" ht="45.95" customHeight="1" x14ac:dyDescent="0.2">
      <c r="A34" s="11" t="str">
        <f>'BPU-P.HAB- BPIA-DMD-CIRFA'!A35</f>
        <v>DMD 71</v>
      </c>
      <c r="B34" s="10">
        <f>'BPU-P.HAB- BPIA-DMD-CIRFA'!B35</f>
        <v>500</v>
      </c>
      <c r="C34" s="10" t="str">
        <f>'BPU-P.HAB- BPIA-DMD-CIRFA'!C35</f>
        <v>m²</v>
      </c>
      <c r="D34" s="10" t="str">
        <f>'BPU-P.HAB- BPIA-DMD-CIRFA'!D35</f>
        <v>Ramassage de feuilles</v>
      </c>
      <c r="E34" s="10" t="str">
        <f>'BPU-P.HAB- BPIA-DMD-CIRFA'!E35</f>
        <v>2.8</v>
      </c>
      <c r="F34" s="20">
        <f>'BPU-P.HAB- BPIA-DMD-CIRFA'!F35</f>
        <v>0</v>
      </c>
      <c r="G34" s="16">
        <v>1</v>
      </c>
      <c r="H34" s="20">
        <f t="shared" si="1"/>
        <v>0</v>
      </c>
      <c r="I34" s="11" t="str">
        <f>'BPU-P.HAB- BPIA-DMD-CIRFA'!G35</f>
        <v>jardin</v>
      </c>
      <c r="J34" s="71" t="str">
        <f>IF('BPU-P.HAB- BPIA-DMD-CIRFA'!F35="","Ne rien inscrire","")</f>
        <v>Ne rien inscrire</v>
      </c>
    </row>
    <row r="35" spans="1:10" ht="45.95" customHeight="1" x14ac:dyDescent="0.2">
      <c r="A35" s="11" t="str">
        <f>'BPU-P.HAB- BPIA-DMD-CIRFA'!A36</f>
        <v>DMD 71</v>
      </c>
      <c r="B35" s="10">
        <f>'BPU-P.HAB- BPIA-DMD-CIRFA'!B36</f>
        <v>80</v>
      </c>
      <c r="C35" s="10" t="str">
        <f>'BPU-P.HAB- BPIA-DMD-CIRFA'!C36</f>
        <v>m²</v>
      </c>
      <c r="D35" s="10" t="str">
        <f>'BPU-P.HAB- BPIA-DMD-CIRFA'!D36</f>
        <v xml:space="preserve">Entretien des massifs d'ornements, floraux et rosiers </v>
      </c>
      <c r="E35" s="10" t="str">
        <f>'BPU-P.HAB- BPIA-DMD-CIRFA'!E36</f>
        <v>2.14</v>
      </c>
      <c r="F35" s="20">
        <f>'BPU-P.HAB- BPIA-DMD-CIRFA'!F36</f>
        <v>0</v>
      </c>
      <c r="G35" s="16">
        <v>1</v>
      </c>
      <c r="H35" s="20">
        <f t="shared" si="1"/>
        <v>0</v>
      </c>
      <c r="I35" s="11" t="str">
        <f>'BPU-P.HAB- BPIA-DMD-CIRFA'!G36</f>
        <v>jardin</v>
      </c>
      <c r="J35" s="71" t="str">
        <f>IF('BPU-P.HAB- BPIA-DMD-CIRFA'!F36="","Ne rien inscrire","")</f>
        <v>Ne rien inscrire</v>
      </c>
    </row>
    <row r="36" spans="1:10" ht="45.95" customHeight="1" x14ac:dyDescent="0.2">
      <c r="A36" s="11" t="str">
        <f>'BPU-P.HAB- BPIA-DMD-CIRFA'!A37</f>
        <v>DMD 71</v>
      </c>
      <c r="B36" s="10">
        <f>'BPU-P.HAB- BPIA-DMD-CIRFA'!B37</f>
        <v>150</v>
      </c>
      <c r="C36" s="10" t="str">
        <f>'BPU-P.HAB- BPIA-DMD-CIRFA'!C37</f>
        <v>ml</v>
      </c>
      <c r="D36" s="10" t="str">
        <f>'BPU-P.HAB- BPIA-DMD-CIRFA'!D37</f>
        <v xml:space="preserve">Entretien des haies </v>
      </c>
      <c r="E36" s="10" t="str">
        <f>'BPU-P.HAB- BPIA-DMD-CIRFA'!E37</f>
        <v>2.17</v>
      </c>
      <c r="F36" s="20">
        <f>'BPU-P.HAB- BPIA-DMD-CIRFA'!F37</f>
        <v>0</v>
      </c>
      <c r="G36" s="16">
        <v>1</v>
      </c>
      <c r="H36" s="20">
        <f t="shared" si="1"/>
        <v>0</v>
      </c>
      <c r="I36" s="11" t="str">
        <f>'BPU-P.HAB- BPIA-DMD-CIRFA'!G37</f>
        <v>3 faces - cours arrière du bâtiment ouest</v>
      </c>
      <c r="J36" s="71" t="str">
        <f>IF('BPU-P.HAB- BPIA-DMD-CIRFA'!F37="","Ne rien inscrire","")</f>
        <v>Ne rien inscrire</v>
      </c>
    </row>
    <row r="37" spans="1:10" ht="45.95" customHeight="1" x14ac:dyDescent="0.2">
      <c r="A37" s="11" t="str">
        <f>'BPU-P.HAB- BPIA-DMD-CIRFA'!A38</f>
        <v>DMD 71</v>
      </c>
      <c r="B37" s="10">
        <f>'BPU-P.HAB- BPIA-DMD-CIRFA'!B38</f>
        <v>15</v>
      </c>
      <c r="C37" s="10" t="str">
        <f>'BPU-P.HAB- BPIA-DMD-CIRFA'!C38</f>
        <v>pieds</v>
      </c>
      <c r="D37" s="10" t="str">
        <f>'BPU-P.HAB- BPIA-DMD-CIRFA'!D38</f>
        <v>Entretien des arbustes, massifs d'arbustes</v>
      </c>
      <c r="E37" s="10" t="str">
        <f>'BPU-P.HAB- BPIA-DMD-CIRFA'!E38</f>
        <v>2.16</v>
      </c>
      <c r="F37" s="20">
        <f>'BPU-P.HAB- BPIA-DMD-CIRFA'!F38</f>
        <v>0</v>
      </c>
      <c r="G37" s="16">
        <v>1</v>
      </c>
      <c r="H37" s="20">
        <f t="shared" si="1"/>
        <v>0</v>
      </c>
      <c r="I37" s="11" t="str">
        <f>'BPU-P.HAB- BPIA-DMD-CIRFA'!G38</f>
        <v>cours nord-est</v>
      </c>
      <c r="J37" s="71" t="str">
        <f>IF('BPU-P.HAB- BPIA-DMD-CIRFA'!F38="","Ne rien inscrire","")</f>
        <v>Ne rien inscrire</v>
      </c>
    </row>
    <row r="38" spans="1:10" ht="45.95" customHeight="1" x14ac:dyDescent="0.2">
      <c r="A38" s="139" t="str">
        <f>'BPU-P.HAB- BPIA-DMD-CIRFA'!A39:G39</f>
        <v>ZONE 4 - CIRFA</v>
      </c>
      <c r="B38" s="140"/>
      <c r="C38" s="140"/>
      <c r="D38" s="140"/>
      <c r="E38" s="140"/>
      <c r="F38" s="140"/>
      <c r="G38" s="140"/>
      <c r="H38" s="140"/>
      <c r="I38" s="141"/>
      <c r="J38" s="71"/>
    </row>
    <row r="39" spans="1:10" ht="45.95" customHeight="1" x14ac:dyDescent="0.2">
      <c r="A39" s="11" t="str">
        <f>'BPU-P.HAB- BPIA-DMD-CIRFA'!A40</f>
        <v>CIRFA</v>
      </c>
      <c r="B39" s="10">
        <f>'BPU-P.HAB- BPIA-DMD-CIRFA'!B40</f>
        <v>20</v>
      </c>
      <c r="C39" s="10" t="str">
        <f>'BPU-P.HAB- BPIA-DMD-CIRFA'!C40</f>
        <v>m²</v>
      </c>
      <c r="D39" s="10" t="str">
        <f>'BPU-P.HAB- BPIA-DMD-CIRFA'!D40</f>
        <v>Désherbage et traitement</v>
      </c>
      <c r="E39" s="10" t="str">
        <f>'BPU-P.HAB- BPIA-DMD-CIRFA'!E40</f>
        <v>2.7</v>
      </c>
      <c r="F39" s="20">
        <f>'BPU-P.HAB- BPIA-DMD-CIRFA'!F40</f>
        <v>0</v>
      </c>
      <c r="G39" s="16">
        <v>2</v>
      </c>
      <c r="H39" s="20">
        <f t="shared" si="1"/>
        <v>0</v>
      </c>
      <c r="I39" s="11" t="str">
        <f>'BPU-P.HAB- BPIA-DMD-CIRFA'!G40</f>
        <v>cours gravillonnée</v>
      </c>
      <c r="J39" s="71" t="str">
        <f>IF('BPU-P.HAB- BPIA-DMD-CIRFA'!F40="","Ne rien inscrire","")</f>
        <v>Ne rien inscrire</v>
      </c>
    </row>
    <row r="40" spans="1:10" ht="45.95" customHeight="1" x14ac:dyDescent="0.2">
      <c r="A40" s="11" t="str">
        <f>'BPU-P.HAB- BPIA-DMD-CIRFA'!A41</f>
        <v>CIRFA</v>
      </c>
      <c r="B40" s="10">
        <f>'BPU-P.HAB- BPIA-DMD-CIRFA'!B41</f>
        <v>80</v>
      </c>
      <c r="C40" s="10" t="str">
        <f>'BPU-P.HAB- BPIA-DMD-CIRFA'!C41</f>
        <v>m²</v>
      </c>
      <c r="D40" s="10" t="str">
        <f>'BPU-P.HAB- BPIA-DMD-CIRFA'!D41</f>
        <v>Ramassage de feuilles</v>
      </c>
      <c r="E40" s="10" t="str">
        <f>'BPU-P.HAB- BPIA-DMD-CIRFA'!E41</f>
        <v>2.8</v>
      </c>
      <c r="F40" s="20">
        <f>'BPU-P.HAB- BPIA-DMD-CIRFA'!F41</f>
        <v>0</v>
      </c>
      <c r="G40" s="16">
        <v>2</v>
      </c>
      <c r="H40" s="20">
        <f t="shared" si="1"/>
        <v>0</v>
      </c>
      <c r="I40" s="11" t="str">
        <f>'BPU-P.HAB- BPIA-DMD-CIRFA'!G41</f>
        <v>ensemble du quartier</v>
      </c>
      <c r="J40" s="71" t="str">
        <f>IF('BPU-P.HAB- BPIA-DMD-CIRFA'!F41="","Ne rien inscrire","")</f>
        <v>Ne rien inscrire</v>
      </c>
    </row>
    <row r="41" spans="1:10" s="22" customFormat="1" ht="18" x14ac:dyDescent="0.2">
      <c r="J41" s="71"/>
    </row>
    <row r="42" spans="1:10" ht="39.6" customHeight="1" x14ac:dyDescent="0.2">
      <c r="F42" s="134" t="s">
        <v>101</v>
      </c>
      <c r="G42" s="134"/>
      <c r="H42" s="23">
        <f>SUM(H8:H40)</f>
        <v>0</v>
      </c>
    </row>
  </sheetData>
  <mergeCells count="9">
    <mergeCell ref="F42:G42"/>
    <mergeCell ref="A5:I5"/>
    <mergeCell ref="A1:I1"/>
    <mergeCell ref="A7:I7"/>
    <mergeCell ref="A4:I4"/>
    <mergeCell ref="A3:I3"/>
    <mergeCell ref="A20:I20"/>
    <mergeCell ref="A31:I31"/>
    <mergeCell ref="A38:I38"/>
  </mergeCells>
  <conditionalFormatting sqref="F8:F19 H8:H19 H21:H30 F21:F30 F32:F37 H32:H37 H39:H40 F39:F40">
    <cfRule type="cellIs" dxfId="0" priority="59" operator="equal">
      <formula>$E$8="&lt;&gt;"</formula>
    </cfRule>
  </conditionalFormatting>
  <pageMargins left="0.31496062992125984" right="0.31496062992125984" top="0.35433070866141736" bottom="0.35433070866141736" header="0.31496062992125984" footer="0.31496062992125984"/>
  <pageSetup paperSize="9" scale="4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DD6A21-DA7F-4D0D-AC4F-255733714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89CB20-C37C-472F-9B3D-45FE184C18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BPU-P.HAB- BPIA-DMD-CIRFA</vt:lpstr>
      <vt:lpstr>BPU-P.OCCAS-BPIA-DMD</vt:lpstr>
      <vt:lpstr>BPU-PREST OCCAS ZONES LOT</vt:lpstr>
      <vt:lpstr>DQE-Ne pas renseigner </vt:lpstr>
      <vt:lpstr>'BPU-P.HAB- BPIA-DMD-CIRFA'!Impression_des_titres</vt:lpstr>
      <vt:lpstr>'BPU-P.OCCAS-BPIA-DMD'!Impression_des_titres</vt:lpstr>
      <vt:lpstr>'BPU-PREST OCCAS ZONES LOT'!Impression_des_titres</vt:lpstr>
      <vt:lpstr>'DQE-Ne pas renseigner '!Impression_des_titres</vt:lpstr>
      <vt:lpstr>'BPU-P.HAB- BPIA-DMD-CIRFA'!Zone_d_impression</vt:lpstr>
      <vt:lpstr>'BPU-P.OCCAS-BPIA-DMD'!Zone_d_impression</vt:lpstr>
      <vt:lpstr>'BPU-PREST OCCAS ZONES LOT'!Zone_d_impression</vt:lpstr>
      <vt:lpstr>'DQE-Ne pas renseigner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CAPRIO Anthony-Francois SA CN MINDEF</cp:lastModifiedBy>
  <cp:revision/>
  <dcterms:created xsi:type="dcterms:W3CDTF">2025-04-24T12:15:29Z</dcterms:created>
  <dcterms:modified xsi:type="dcterms:W3CDTF">2025-05-27T08:04:46Z</dcterms:modified>
  <cp:category/>
  <cp:contentStatus/>
</cp:coreProperties>
</file>